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3QEpXYJJHHOToIUG8NTO9fNiPaQ=="/>
    </ext>
  </extLst>
</workbook>
</file>

<file path=xl/calcChain.xml><?xml version="1.0" encoding="utf-8"?>
<calcChain xmlns="http://schemas.openxmlformats.org/spreadsheetml/2006/main">
  <c r="M58" i="1" l="1"/>
  <c r="L58" i="1"/>
  <c r="K58" i="1"/>
  <c r="J58" i="1"/>
  <c r="I58" i="1"/>
  <c r="F56" i="1"/>
  <c r="G55" i="1"/>
  <c r="H54" i="1"/>
  <c r="F52" i="1"/>
  <c r="G51" i="1"/>
  <c r="H50" i="1"/>
  <c r="E49" i="1"/>
  <c r="A49" i="1"/>
  <c r="F48" i="1"/>
  <c r="M47" i="1"/>
  <c r="L47" i="1"/>
  <c r="K47" i="1"/>
  <c r="J47" i="1"/>
  <c r="I47" i="1"/>
  <c r="M46" i="1"/>
  <c r="L46" i="1"/>
  <c r="K46" i="1"/>
  <c r="J46" i="1"/>
  <c r="I46" i="1"/>
  <c r="M42" i="1"/>
  <c r="L42" i="1"/>
  <c r="K42" i="1"/>
  <c r="J42" i="1"/>
  <c r="I42" i="1"/>
  <c r="H40" i="1"/>
  <c r="H56" i="1" s="1"/>
  <c r="G40" i="1"/>
  <c r="G56" i="1" s="1"/>
  <c r="F40" i="1"/>
  <c r="H39" i="1"/>
  <c r="H55" i="1" s="1"/>
  <c r="G39" i="1"/>
  <c r="F39" i="1"/>
  <c r="F55" i="1" s="1"/>
  <c r="H38" i="1"/>
  <c r="G38" i="1"/>
  <c r="G54" i="1" s="1"/>
  <c r="F38" i="1"/>
  <c r="F54" i="1" s="1"/>
  <c r="H37" i="1"/>
  <c r="H53" i="1" s="1"/>
  <c r="G37" i="1"/>
  <c r="G53" i="1" s="1"/>
  <c r="F37" i="1"/>
  <c r="F53" i="1" s="1"/>
  <c r="H36" i="1"/>
  <c r="H52" i="1" s="1"/>
  <c r="G36" i="1"/>
  <c r="G52" i="1" s="1"/>
  <c r="F36" i="1"/>
  <c r="H35" i="1"/>
  <c r="H51" i="1" s="1"/>
  <c r="G35" i="1"/>
  <c r="F35" i="1"/>
  <c r="F51" i="1" s="1"/>
  <c r="H34" i="1"/>
  <c r="G34" i="1"/>
  <c r="G50" i="1" s="1"/>
  <c r="F34" i="1"/>
  <c r="F50" i="1" s="1"/>
  <c r="H33" i="1"/>
  <c r="H49" i="1" s="1"/>
  <c r="G33" i="1"/>
  <c r="G49" i="1" s="1"/>
  <c r="F33" i="1"/>
  <c r="F49" i="1" s="1"/>
  <c r="C33" i="1"/>
  <c r="H32" i="1"/>
  <c r="H48" i="1" s="1"/>
  <c r="G32" i="1"/>
  <c r="G48" i="1" s="1"/>
  <c r="F32" i="1"/>
  <c r="M31" i="1"/>
  <c r="L31" i="1"/>
  <c r="K31" i="1"/>
  <c r="J31" i="1"/>
  <c r="I31" i="1"/>
  <c r="M30" i="1"/>
  <c r="L30" i="1"/>
  <c r="K30" i="1"/>
  <c r="J30" i="1"/>
  <c r="I30" i="1"/>
  <c r="M26" i="1"/>
  <c r="L26" i="1"/>
  <c r="K26" i="1"/>
  <c r="J26" i="1"/>
  <c r="I26" i="1"/>
  <c r="S17" i="1"/>
  <c r="O17" i="1"/>
  <c r="D49" i="1" s="1"/>
  <c r="E17" i="1"/>
  <c r="C17" i="1"/>
  <c r="B17" i="1"/>
  <c r="A17" i="1"/>
  <c r="M15" i="1"/>
  <c r="L15" i="1"/>
  <c r="K15" i="1"/>
  <c r="J15" i="1"/>
  <c r="I15" i="1"/>
  <c r="M14" i="1"/>
  <c r="L14" i="1"/>
  <c r="K14" i="1"/>
  <c r="J14" i="1"/>
  <c r="I14" i="1"/>
  <c r="D33" i="1" l="1"/>
  <c r="D34" i="1" s="1"/>
  <c r="B49" i="1"/>
  <c r="A33" i="1"/>
  <c r="A34" i="1" s="1"/>
  <c r="E33" i="1"/>
  <c r="C49" i="1"/>
  <c r="C50" i="1" s="1"/>
  <c r="D17" i="1"/>
  <c r="D18" i="1" s="1"/>
  <c r="R17" i="1"/>
  <c r="O18" i="1"/>
  <c r="B33" i="1"/>
  <c r="B34" i="1" s="1"/>
  <c r="S18" i="1" l="1"/>
  <c r="O19" i="1"/>
  <c r="R18" i="1"/>
  <c r="E34" i="1"/>
  <c r="E35" i="1" s="1"/>
  <c r="E50" i="1"/>
  <c r="E51" i="1" s="1"/>
  <c r="B18" i="1"/>
  <c r="B19" i="1" s="1"/>
  <c r="A35" i="1"/>
  <c r="A50" i="1"/>
  <c r="A51" i="1" s="1"/>
  <c r="A18" i="1"/>
  <c r="A19" i="1" s="1"/>
  <c r="D19" i="1"/>
  <c r="B50" i="1"/>
  <c r="B51" i="1" s="1"/>
  <c r="C34" i="1"/>
  <c r="C35" i="1" s="1"/>
  <c r="E18" i="1"/>
  <c r="E19" i="1" s="1"/>
  <c r="B35" i="1"/>
  <c r="D35" i="1"/>
  <c r="C18" i="1"/>
  <c r="C19" i="1" s="1"/>
  <c r="D50" i="1"/>
  <c r="D51" i="1" s="1"/>
  <c r="A36" i="1" l="1"/>
  <c r="B20" i="1"/>
  <c r="S19" i="1"/>
  <c r="O20" i="1"/>
  <c r="B52" i="1" s="1"/>
  <c r="R19" i="1"/>
  <c r="E20" i="1"/>
  <c r="A20" i="1"/>
  <c r="E52" i="1"/>
  <c r="C36" i="1"/>
  <c r="A52" i="1"/>
  <c r="E36" i="1"/>
  <c r="C51" i="1"/>
  <c r="C52" i="1" s="1"/>
  <c r="A37" i="1" l="1"/>
  <c r="D20" i="1"/>
  <c r="D21" i="1" s="1"/>
  <c r="C53" i="1"/>
  <c r="S20" i="1"/>
  <c r="O21" i="1"/>
  <c r="C37" i="1" s="1"/>
  <c r="R20" i="1"/>
  <c r="B36" i="1"/>
  <c r="B37" i="1" s="1"/>
  <c r="D36" i="1"/>
  <c r="D37" i="1" s="1"/>
  <c r="E21" i="1"/>
  <c r="E37" i="1"/>
  <c r="A21" i="1"/>
  <c r="C20" i="1"/>
  <c r="C21" i="1" s="1"/>
  <c r="D52" i="1"/>
  <c r="D53" i="1" s="1"/>
  <c r="A22" i="1" l="1"/>
  <c r="E53" i="1"/>
  <c r="E54" i="1" s="1"/>
  <c r="A38" i="1"/>
  <c r="E22" i="1"/>
  <c r="O22" i="1"/>
  <c r="B38" i="1" s="1"/>
  <c r="R21" i="1"/>
  <c r="S21" i="1"/>
  <c r="B21" i="1"/>
  <c r="B22" i="1" s="1"/>
  <c r="A53" i="1"/>
  <c r="A54" i="1" s="1"/>
  <c r="C54" i="1"/>
  <c r="D38" i="1"/>
  <c r="D22" i="1"/>
  <c r="B53" i="1"/>
  <c r="B54" i="1" s="1"/>
  <c r="D39" i="1" l="1"/>
  <c r="D54" i="1"/>
  <c r="D55" i="1" s="1"/>
  <c r="A55" i="1"/>
  <c r="S22" i="1"/>
  <c r="R22" i="1"/>
  <c r="O23" i="1"/>
  <c r="E38" i="1"/>
  <c r="E39" i="1" s="1"/>
  <c r="C22" i="1"/>
  <c r="C23" i="1" s="1"/>
  <c r="C55" i="1"/>
  <c r="A23" i="1"/>
  <c r="D23" i="1"/>
  <c r="E23" i="1"/>
  <c r="E55" i="1"/>
  <c r="C38" i="1"/>
  <c r="C39" i="1" s="1"/>
  <c r="E24" i="1" l="1"/>
  <c r="A24" i="1"/>
  <c r="S23" i="1"/>
  <c r="R23" i="1"/>
  <c r="O24" i="1"/>
  <c r="D24" i="1" s="1"/>
  <c r="B55" i="1"/>
  <c r="B56" i="1" s="1"/>
  <c r="B23" i="1"/>
  <c r="B24" i="1" s="1"/>
  <c r="D40" i="1"/>
  <c r="E56" i="1"/>
  <c r="C56" i="1"/>
  <c r="A39" i="1"/>
  <c r="B39" i="1"/>
  <c r="B40" i="1" s="1"/>
  <c r="J55" i="1" l="1"/>
  <c r="J54" i="1" s="1"/>
  <c r="J53" i="1" s="1"/>
  <c r="J52" i="1" s="1"/>
  <c r="J51" i="1" s="1"/>
  <c r="J50" i="1" s="1"/>
  <c r="J49" i="1" s="1"/>
  <c r="J48" i="1" s="1"/>
  <c r="L39" i="1"/>
  <c r="L38" i="1" s="1"/>
  <c r="L37" i="1" s="1"/>
  <c r="L36" i="1" s="1"/>
  <c r="L35" i="1" s="1"/>
  <c r="L34" i="1" s="1"/>
  <c r="L33" i="1" s="1"/>
  <c r="L32" i="1" s="1"/>
  <c r="M23" i="1"/>
  <c r="M22" i="1" s="1"/>
  <c r="M21" i="1" s="1"/>
  <c r="M20" i="1" s="1"/>
  <c r="M19" i="1" s="1"/>
  <c r="M18" i="1" s="1"/>
  <c r="M17" i="1" s="1"/>
  <c r="M16" i="1" s="1"/>
  <c r="I23" i="1"/>
  <c r="I22" i="1" s="1"/>
  <c r="I21" i="1" s="1"/>
  <c r="I20" i="1" s="1"/>
  <c r="I19" i="1" s="1"/>
  <c r="I18" i="1" s="1"/>
  <c r="I17" i="1" s="1"/>
  <c r="I16" i="1" s="1"/>
  <c r="K55" i="1"/>
  <c r="K54" i="1" s="1"/>
  <c r="K53" i="1" s="1"/>
  <c r="K52" i="1" s="1"/>
  <c r="K51" i="1" s="1"/>
  <c r="K50" i="1" s="1"/>
  <c r="K49" i="1" s="1"/>
  <c r="K48" i="1" s="1"/>
  <c r="M55" i="1"/>
  <c r="M54" i="1" s="1"/>
  <c r="M53" i="1" s="1"/>
  <c r="M52" i="1" s="1"/>
  <c r="M51" i="1" s="1"/>
  <c r="M50" i="1" s="1"/>
  <c r="M49" i="1" s="1"/>
  <c r="M48" i="1" s="1"/>
  <c r="I55" i="1"/>
  <c r="I54" i="1" s="1"/>
  <c r="I53" i="1" s="1"/>
  <c r="I52" i="1" s="1"/>
  <c r="I51" i="1" s="1"/>
  <c r="I50" i="1" s="1"/>
  <c r="I49" i="1" s="1"/>
  <c r="I48" i="1" s="1"/>
  <c r="K39" i="1"/>
  <c r="K38" i="1" s="1"/>
  <c r="K37" i="1" s="1"/>
  <c r="K36" i="1" s="1"/>
  <c r="K35" i="1" s="1"/>
  <c r="K34" i="1" s="1"/>
  <c r="K33" i="1" s="1"/>
  <c r="K32" i="1" s="1"/>
  <c r="S24" i="1"/>
  <c r="L23" i="1"/>
  <c r="L22" i="1" s="1"/>
  <c r="L21" i="1" s="1"/>
  <c r="L20" i="1" s="1"/>
  <c r="L19" i="1" s="1"/>
  <c r="L18" i="1" s="1"/>
  <c r="L17" i="1" s="1"/>
  <c r="L16" i="1" s="1"/>
  <c r="L55" i="1"/>
  <c r="L54" i="1" s="1"/>
  <c r="L53" i="1" s="1"/>
  <c r="L52" i="1" s="1"/>
  <c r="L51" i="1" s="1"/>
  <c r="L50" i="1" s="1"/>
  <c r="L49" i="1" s="1"/>
  <c r="L48" i="1" s="1"/>
  <c r="J39" i="1"/>
  <c r="J38" i="1" s="1"/>
  <c r="J37" i="1" s="1"/>
  <c r="J36" i="1" s="1"/>
  <c r="J35" i="1" s="1"/>
  <c r="J34" i="1" s="1"/>
  <c r="J33" i="1" s="1"/>
  <c r="J32" i="1" s="1"/>
  <c r="R24" i="1"/>
  <c r="K23" i="1"/>
  <c r="K22" i="1" s="1"/>
  <c r="K21" i="1" s="1"/>
  <c r="K20" i="1" s="1"/>
  <c r="K19" i="1" s="1"/>
  <c r="K18" i="1" s="1"/>
  <c r="K17" i="1" s="1"/>
  <c r="K16" i="1" s="1"/>
  <c r="I39" i="1"/>
  <c r="I38" i="1" s="1"/>
  <c r="I37" i="1" s="1"/>
  <c r="I36" i="1" s="1"/>
  <c r="I35" i="1" s="1"/>
  <c r="I34" i="1" s="1"/>
  <c r="I33" i="1" s="1"/>
  <c r="I32" i="1" s="1"/>
  <c r="J23" i="1"/>
  <c r="J22" i="1" s="1"/>
  <c r="J21" i="1" s="1"/>
  <c r="J20" i="1" s="1"/>
  <c r="J19" i="1" s="1"/>
  <c r="J18" i="1" s="1"/>
  <c r="J17" i="1" s="1"/>
  <c r="J16" i="1" s="1"/>
  <c r="M39" i="1"/>
  <c r="M38" i="1" s="1"/>
  <c r="M37" i="1" s="1"/>
  <c r="M36" i="1" s="1"/>
  <c r="M35" i="1" s="1"/>
  <c r="M34" i="1" s="1"/>
  <c r="M33" i="1" s="1"/>
  <c r="M32" i="1" s="1"/>
  <c r="C40" i="1"/>
  <c r="D56" i="1"/>
  <c r="A40" i="1"/>
  <c r="E40" i="1"/>
  <c r="A56" i="1"/>
  <c r="C24" i="1"/>
</calcChain>
</file>

<file path=xl/sharedStrings.xml><?xml version="1.0" encoding="utf-8"?>
<sst xmlns="http://schemas.openxmlformats.org/spreadsheetml/2006/main" count="134" uniqueCount="69">
  <si>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</si>
  <si>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</si>
  <si>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</si>
  <si>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</si>
  <si>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</si>
  <si>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</si>
  <si>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</si>
  <si>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</si>
  <si>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</si>
  <si>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</si>
  <si>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</si>
  <si>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</si>
  <si>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</si>
  <si>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</si>
  <si>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</si>
  <si>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</si>
  <si>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</si>
  <si>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</si>
  <si>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</si>
  <si>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</si>
  <si>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</si>
  <si>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</si>
  <si>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</si>
  <si>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</si>
  <si>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</si>
  <si>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</si>
  <si>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</si>
  <si>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Stefanesti Sat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</si>
  <si>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</si>
  <si>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</si>
  <si>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</si>
  <si>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</si>
  <si>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</si>
  <si>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</si>
  <si>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</si>
  <si>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</si>
  <si>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</si>
  <si>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</si>
  <si>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</si>
  <si>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</si>
  <si>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</si>
  <si>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</si>
  <si>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</si>
  <si>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</si>
  <si>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</si>
  <si>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</si>
  <si>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Atg. Astra Tours Dob</t>
  </si>
  <si>
    <t>Valea Mare</t>
  </si>
  <si>
    <t>S</t>
  </si>
  <si>
    <t>Valea Mare IATSA</t>
  </si>
  <si>
    <t>Stefanestii Noi Biserica</t>
  </si>
  <si>
    <t>Izvorani Ramificatie</t>
  </si>
  <si>
    <t>Stefanesti Primarie</t>
  </si>
  <si>
    <t>Stefanesti Sat1</t>
  </si>
  <si>
    <t>Stefanesti Sat2</t>
  </si>
  <si>
    <t>Stefanesti Sat3</t>
  </si>
  <si>
    <t>1=7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</si>
  <si>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</si>
  <si>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</si>
  <si>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</si>
  <si>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</si>
  <si>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</si>
  <si>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</si>
  <si>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</si>
  <si>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</si>
  <si>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</si>
  <si>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</si>
  <si>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EMITENT,</t>
  </si>
  <si>
    <t>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</si>
</sst>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</font>
    <font>
      <sz val="10"/>
      <color theme="1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9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2" xfId="0" applyFont="1" applyBorder="1"/>
    <xf numFmtId="0" fontId="6" fillId="0" borderId="13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3" fillId="0" borderId="17" xfId="0" applyNumberFormat="1" applyFont="1" applyBorder="1" applyAlignment="1">
      <alignment horizontal="center"/>
    </xf>
    <xf numFmtId="20" fontId="3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3" borderId="18" xfId="0" applyFont="1" applyFill="1" applyBorder="1"/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0" fillId="3" borderId="21" xfId="0" applyFont="1" applyFill="1" applyBorder="1"/>
    <xf numFmtId="20" fontId="3" fillId="0" borderId="21" xfId="0" applyNumberFormat="1" applyFont="1" applyBorder="1" applyAlignment="1">
      <alignment horizontal="center"/>
    </xf>
    <xf numFmtId="20" fontId="3" fillId="0" borderId="22" xfId="0" applyNumberFormat="1" applyFont="1" applyBorder="1" applyAlignment="1">
      <alignment horizontal="center"/>
    </xf>
    <xf numFmtId="20" fontId="1" fillId="0" borderId="14" xfId="0" applyNumberFormat="1" applyFont="1" applyBorder="1" applyAlignment="1">
      <alignment horizontal="center"/>
    </xf>
    <xf numFmtId="20" fontId="1" fillId="0" borderId="15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/>
    <xf numFmtId="20" fontId="1" fillId="0" borderId="16" xfId="0" applyNumberFormat="1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/>
    <xf numFmtId="0" fontId="6" fillId="0" borderId="25" xfId="0" applyFont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0" fontId="6" fillId="0" borderId="27" xfId="0" applyFont="1" applyBorder="1"/>
    <xf numFmtId="0" fontId="6" fillId="0" borderId="27" xfId="0" applyFont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8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7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3" t="s">
        <v>0</v>
      </c>
      <c r="T1" s="3" t="s">
        <v>1</v>
      </c>
      <c r="U1" s="2"/>
      <c r="V1" s="2"/>
      <c r="W1" s="2"/>
      <c r="X1" s="2"/>
      <c r="Y1" s="2"/>
      <c r="Z1" s="2"/>
      <c r="AA1" s="2"/>
      <c r="AB1" s="2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4" t="s">
        <v>2</v>
      </c>
      <c r="S2" s="2"/>
      <c r="T2" s="5" t="s">
        <v>3</v>
      </c>
      <c r="U2" s="5"/>
      <c r="V2" s="5"/>
      <c r="W2" s="5" t="s">
        <v>4</v>
      </c>
      <c r="X2" s="5"/>
      <c r="Y2" s="5"/>
      <c r="Z2" s="5" t="s">
        <v>5</v>
      </c>
      <c r="AA2" s="5"/>
      <c r="AB2" s="5"/>
    </row>
    <row r="3" spans="1:28" ht="12.75" customHeight="1" x14ac:dyDescent="0.2">
      <c r="A3" s="2"/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2"/>
      <c r="O3" s="2"/>
      <c r="P3" s="2"/>
      <c r="Q3" s="2"/>
      <c r="R3" s="4" t="s">
        <v>6</v>
      </c>
      <c r="S3" s="2"/>
      <c r="T3" s="5" t="s">
        <v>7</v>
      </c>
      <c r="U3" s="5" t="s">
        <v>8</v>
      </c>
      <c r="V3" s="5" t="s">
        <v>9</v>
      </c>
      <c r="W3" s="5" t="s">
        <v>7</v>
      </c>
      <c r="X3" s="5" t="s">
        <v>8</v>
      </c>
      <c r="Y3" s="5" t="s">
        <v>9</v>
      </c>
      <c r="Z3" s="5" t="s">
        <v>7</v>
      </c>
      <c r="AA3" s="5" t="s">
        <v>8</v>
      </c>
      <c r="AB3" s="5" t="s">
        <v>9</v>
      </c>
    </row>
    <row r="4" spans="1:28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1"/>
      <c r="K4" s="1"/>
      <c r="L4" s="1"/>
      <c r="M4" s="1"/>
      <c r="N4" s="2"/>
      <c r="O4" s="2"/>
      <c r="P4" s="2"/>
      <c r="Q4" s="2"/>
      <c r="R4" s="2"/>
      <c r="S4" s="2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A5" s="2"/>
      <c r="B5" s="2"/>
      <c r="C5" s="2"/>
      <c r="D5" s="2"/>
      <c r="E5" s="2"/>
      <c r="F5" s="2"/>
      <c r="G5" s="2"/>
      <c r="H5" s="1"/>
      <c r="I5" s="1"/>
      <c r="J5" s="1"/>
      <c r="K5" s="1"/>
      <c r="L5" s="1"/>
      <c r="M5" s="1"/>
      <c r="N5" s="2"/>
      <c r="O5" s="2"/>
      <c r="P5" s="2"/>
      <c r="Q5" s="2"/>
      <c r="R5" s="3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73" t="s">
        <v>21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2"/>
      <c r="O6" s="2"/>
      <c r="P6" s="2"/>
      <c r="Q6" s="2"/>
      <c r="R6" s="3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5" t="s">
        <v>24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N8" s="2"/>
      <c r="O8" s="2"/>
      <c r="P8" s="2"/>
      <c r="Q8" s="2"/>
      <c r="R8" s="3" t="s">
        <v>26</v>
      </c>
      <c r="S8" s="2"/>
      <c r="T8" s="11">
        <v>34</v>
      </c>
      <c r="U8" s="2"/>
      <c r="V8" s="2"/>
      <c r="W8" s="2"/>
      <c r="X8" s="2"/>
      <c r="Y8" s="2"/>
      <c r="Z8" s="2"/>
      <c r="AA8" s="2"/>
      <c r="AB8" s="2"/>
    </row>
    <row r="9" spans="1:28" ht="15.75" customHeight="1" x14ac:dyDescent="0.25">
      <c r="A9" s="76"/>
      <c r="B9" s="74"/>
      <c r="C9" s="74"/>
      <c r="D9" s="74"/>
      <c r="E9" s="74"/>
      <c r="F9" s="74"/>
      <c r="G9" s="74"/>
      <c r="H9" s="74"/>
      <c r="I9" s="12"/>
      <c r="J9" s="12"/>
      <c r="K9" s="13"/>
      <c r="L9" s="13"/>
      <c r="M9" s="1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ht="15.75" customHeight="1" x14ac:dyDescent="0.25">
      <c r="A10" s="76" t="s">
        <v>27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16.5" customHeight="1" x14ac:dyDescent="0.25">
      <c r="A11" s="12" t="s">
        <v>28</v>
      </c>
      <c r="B11" s="12"/>
      <c r="C11" s="12"/>
      <c r="D11" s="12"/>
      <c r="E11" s="14" t="s">
        <v>68</v>
      </c>
      <c r="F11" s="12"/>
      <c r="G11" s="12"/>
      <c r="H11" s="12"/>
      <c r="I11" s="12"/>
      <c r="J11" s="12"/>
      <c r="K11" s="12"/>
      <c r="L11" s="12"/>
      <c r="M11" s="1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2.75" customHeight="1" x14ac:dyDescent="0.25">
      <c r="A12" s="67" t="s">
        <v>29</v>
      </c>
      <c r="B12" s="68"/>
      <c r="C12" s="68"/>
      <c r="D12" s="68"/>
      <c r="E12" s="68"/>
      <c r="F12" s="15" t="s">
        <v>30</v>
      </c>
      <c r="G12" s="16" t="s">
        <v>31</v>
      </c>
      <c r="H12" s="16" t="s">
        <v>32</v>
      </c>
      <c r="I12" s="70" t="s">
        <v>33</v>
      </c>
      <c r="J12" s="71"/>
      <c r="K12" s="71"/>
      <c r="L12" s="71"/>
      <c r="M12" s="7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7" t="s">
        <v>34</v>
      </c>
      <c r="B13" s="68"/>
      <c r="C13" s="68"/>
      <c r="D13" s="68"/>
      <c r="E13" s="69"/>
      <c r="F13" s="18"/>
      <c r="G13" s="19" t="s">
        <v>35</v>
      </c>
      <c r="H13" s="20" t="s">
        <v>36</v>
      </c>
      <c r="I13" s="67" t="s">
        <v>34</v>
      </c>
      <c r="J13" s="68"/>
      <c r="K13" s="68"/>
      <c r="L13" s="68"/>
      <c r="M13" s="6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58" t="s">
        <v>38</v>
      </c>
      <c r="B14" s="59" t="s">
        <v>39</v>
      </c>
      <c r="C14" s="59" t="s">
        <v>40</v>
      </c>
      <c r="D14" s="59" t="s">
        <v>41</v>
      </c>
      <c r="E14" s="59" t="s">
        <v>42</v>
      </c>
      <c r="F14" s="60"/>
      <c r="G14" s="60"/>
      <c r="H14" s="59"/>
      <c r="I14" s="59" t="str">
        <f t="shared" ref="I14:M14" si="0">A14</f>
        <v>C1</v>
      </c>
      <c r="J14" s="59" t="str">
        <f t="shared" si="0"/>
        <v>C2</v>
      </c>
      <c r="K14" s="59" t="str">
        <f t="shared" si="0"/>
        <v>C3</v>
      </c>
      <c r="L14" s="59" t="str">
        <f t="shared" si="0"/>
        <v>C4</v>
      </c>
      <c r="M14" s="61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62" t="s">
        <v>23</v>
      </c>
      <c r="B15" s="63" t="s">
        <v>23</v>
      </c>
      <c r="C15" s="63" t="s">
        <v>23</v>
      </c>
      <c r="D15" s="63" t="s">
        <v>23</v>
      </c>
      <c r="E15" s="63" t="s">
        <v>23</v>
      </c>
      <c r="F15" s="64"/>
      <c r="G15" s="64"/>
      <c r="H15" s="65"/>
      <c r="I15" s="63" t="str">
        <f t="shared" ref="I15:M15" si="1">A15</f>
        <v>M</v>
      </c>
      <c r="J15" s="63" t="str">
        <f t="shared" si="1"/>
        <v>M</v>
      </c>
      <c r="K15" s="63" t="str">
        <f t="shared" si="1"/>
        <v>M</v>
      </c>
      <c r="L15" s="63" t="str">
        <f t="shared" si="1"/>
        <v>M</v>
      </c>
      <c r="M15" s="66" t="str">
        <f t="shared" si="1"/>
        <v>M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0.26041666666666669</v>
      </c>
      <c r="B16" s="32">
        <v>0.28125</v>
      </c>
      <c r="C16" s="32">
        <v>0.32291666666666669</v>
      </c>
      <c r="D16" s="32">
        <v>0.36458333333333331</v>
      </c>
      <c r="E16" s="32">
        <v>0.40625</v>
      </c>
      <c r="F16" s="33"/>
      <c r="G16" s="33">
        <v>0</v>
      </c>
      <c r="H16" s="34" t="s">
        <v>46</v>
      </c>
      <c r="I16" s="35">
        <f t="shared" ref="I16:M16" si="2">I17+TIME(0,0,(3600*($O17-$O16)/(INDEX($T$5:$AB$6,MATCH(I$15,$S$5:$S$6,0),MATCH(CONCATENATE($P17,$Q17),$T$4:$AB$4,0)))+$T$8))</f>
        <v>0.29930555555555549</v>
      </c>
      <c r="J16" s="35">
        <f t="shared" si="2"/>
        <v>0.32013888888888886</v>
      </c>
      <c r="K16" s="35">
        <f t="shared" si="2"/>
        <v>0.36180555555555549</v>
      </c>
      <c r="L16" s="35">
        <f t="shared" si="2"/>
        <v>0.40347222222222218</v>
      </c>
      <c r="M16" s="36">
        <f t="shared" si="2"/>
        <v>0.44513888888888886</v>
      </c>
      <c r="N16" s="2"/>
      <c r="O16" s="2">
        <v>0</v>
      </c>
      <c r="P16" s="37"/>
      <c r="Q16" s="37"/>
      <c r="R16" s="38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13.5" customHeight="1" x14ac:dyDescent="0.2">
      <c r="A17" s="39">
        <f t="shared" ref="A17:E17" si="3">A16+TIME(0,0,(3600*($O17-$O16)/(INDEX($T$5:$AB$6,MATCH(A$15,$S$5:$S$6,0),MATCH(CONCATENATE($P17,$Q17),$T$4:$AB$4,0)))+$T$8))</f>
        <v>0.26363425925925926</v>
      </c>
      <c r="B17" s="40">
        <f t="shared" si="3"/>
        <v>0.28446759259259258</v>
      </c>
      <c r="C17" s="40">
        <f t="shared" si="3"/>
        <v>0.32613425925925926</v>
      </c>
      <c r="D17" s="40">
        <f t="shared" si="3"/>
        <v>0.36780092592592589</v>
      </c>
      <c r="E17" s="40">
        <f t="shared" si="3"/>
        <v>0.40946759259259258</v>
      </c>
      <c r="F17" s="41">
        <v>3.4</v>
      </c>
      <c r="G17" s="42">
        <v>1</v>
      </c>
      <c r="H17" s="43" t="s">
        <v>47</v>
      </c>
      <c r="I17" s="40">
        <f t="shared" ref="I17:M17" si="4">I18+TIME(0,0,(3600*($O18-$O17)/(INDEX($T$5:$AB$6,MATCH(I$15,$S$5:$S$6,0),MATCH(CONCATENATE($P18,$Q18),$T$4:$AB$4,0)))+$T$8))</f>
        <v>0.29608796296296291</v>
      </c>
      <c r="J17" s="40">
        <f t="shared" si="4"/>
        <v>0.31692129629629628</v>
      </c>
      <c r="K17" s="40">
        <f t="shared" si="4"/>
        <v>0.35858796296296291</v>
      </c>
      <c r="L17" s="40">
        <f t="shared" si="4"/>
        <v>0.4002546296296296</v>
      </c>
      <c r="M17" s="44">
        <f t="shared" si="4"/>
        <v>0.44192129629629628</v>
      </c>
      <c r="N17" s="2"/>
      <c r="O17" s="2">
        <f t="shared" ref="O17:O24" si="5">O16+F17</f>
        <v>3.4</v>
      </c>
      <c r="P17" s="8">
        <v>1</v>
      </c>
      <c r="Q17" s="45" t="s">
        <v>48</v>
      </c>
      <c r="R17" s="46">
        <f t="shared" ref="R17:S17" si="6">TIME(0,0,(3600*($O17-$O16)/(INDEX($T$5:$AB$6,MATCH(R$15,$S$5:$S$6,0),MATCH((CONCATENATE($P17,$Q17)),$T$4:$AB$4,0)))))</f>
        <v>2.8240740740740739E-3</v>
      </c>
      <c r="S17" s="46">
        <f t="shared" si="6"/>
        <v>3.5416666666666665E-3</v>
      </c>
      <c r="T17" s="1"/>
      <c r="U17" s="47"/>
      <c r="V17" s="1"/>
      <c r="W17" s="1"/>
      <c r="X17" s="2"/>
      <c r="Y17" s="2"/>
      <c r="Z17" s="2"/>
      <c r="AA17" s="2"/>
      <c r="AB17" s="2"/>
    </row>
    <row r="18" spans="1:28" ht="13.5" customHeight="1" x14ac:dyDescent="0.2">
      <c r="A18" s="39">
        <f t="shared" ref="A18:E18" si="7">A17+TIME(0,0,(3600*($O18-$O17)/(INDEX($T$5:$AB$6,MATCH(A$15,$S$5:$S$6,0),MATCH(CONCATENATE($P18,$Q18),$T$4:$AB$4,0)))+$T$8))</f>
        <v>0.26444444444444443</v>
      </c>
      <c r="B18" s="40">
        <f t="shared" si="7"/>
        <v>0.28527777777777774</v>
      </c>
      <c r="C18" s="40">
        <f t="shared" si="7"/>
        <v>0.32694444444444443</v>
      </c>
      <c r="D18" s="40">
        <f t="shared" si="7"/>
        <v>0.36861111111111106</v>
      </c>
      <c r="E18" s="40">
        <f t="shared" si="7"/>
        <v>0.41027777777777774</v>
      </c>
      <c r="F18" s="42">
        <v>0.5</v>
      </c>
      <c r="G18" s="41">
        <v>2</v>
      </c>
      <c r="H18" s="43" t="s">
        <v>49</v>
      </c>
      <c r="I18" s="40">
        <f t="shared" ref="I18:M18" si="8">I19+TIME(0,0,(3600*($O19-$O18)/(INDEX($T$5:$AB$6,MATCH(I$15,$S$5:$S$6,0),MATCH(CONCATENATE($P19,$Q19),$T$4:$AB$4,0)))+$T$8))</f>
        <v>0.29527777777777775</v>
      </c>
      <c r="J18" s="40">
        <f t="shared" si="8"/>
        <v>0.31611111111111112</v>
      </c>
      <c r="K18" s="40">
        <f t="shared" si="8"/>
        <v>0.35777777777777775</v>
      </c>
      <c r="L18" s="40">
        <f t="shared" si="8"/>
        <v>0.39944444444444444</v>
      </c>
      <c r="M18" s="44">
        <f t="shared" si="8"/>
        <v>0.44111111111111112</v>
      </c>
      <c r="N18" s="2"/>
      <c r="O18" s="2">
        <f t="shared" si="5"/>
        <v>3.9</v>
      </c>
      <c r="P18" s="8">
        <v>1</v>
      </c>
      <c r="Q18" s="45" t="s">
        <v>48</v>
      </c>
      <c r="R18" s="46">
        <f t="shared" ref="R18:S18" si="9">TIME(0,0,(3600*($O18-$O17)/(INDEX($T$5:$AB$6,MATCH(R$15,$S$5:$S$6,0),MATCH((CONCATENATE($P18,$Q18)),$T$4:$AB$4,0)))))</f>
        <v>4.1666666666666669E-4</v>
      </c>
      <c r="S18" s="46">
        <f t="shared" si="9"/>
        <v>5.2083333333333333E-4</v>
      </c>
      <c r="T18" s="1"/>
      <c r="U18" s="47"/>
      <c r="V18" s="1"/>
      <c r="W18" s="1"/>
      <c r="X18" s="2"/>
      <c r="Y18" s="2"/>
      <c r="Z18" s="2"/>
      <c r="AA18" s="2"/>
      <c r="AB18" s="2"/>
    </row>
    <row r="19" spans="1:28" ht="13.5" customHeight="1" x14ac:dyDescent="0.2">
      <c r="A19" s="39">
        <f t="shared" ref="A19:E19" si="10">A18+TIME(0,0,(3600*($O19-$O18)/(INDEX($T$5:$AB$6,MATCH(A$15,$S$5:$S$6,0),MATCH(CONCATENATE($P19,$Q19),$T$4:$AB$4,0)))+$T$8))</f>
        <v>0.26599537037037035</v>
      </c>
      <c r="B19" s="40">
        <f t="shared" si="10"/>
        <v>0.28682870370370367</v>
      </c>
      <c r="C19" s="40">
        <f t="shared" si="10"/>
        <v>0.32849537037037035</v>
      </c>
      <c r="D19" s="40">
        <f t="shared" si="10"/>
        <v>0.37016203703703698</v>
      </c>
      <c r="E19" s="40">
        <f t="shared" si="10"/>
        <v>0.41182870370370367</v>
      </c>
      <c r="F19" s="42">
        <v>1.4</v>
      </c>
      <c r="G19" s="42">
        <v>3</v>
      </c>
      <c r="H19" s="43" t="s">
        <v>50</v>
      </c>
      <c r="I19" s="40">
        <f t="shared" ref="I19:M19" si="11">I20+TIME(0,0,(3600*($O20-$O19)/(INDEX($T$5:$AB$6,MATCH(I$15,$S$5:$S$6,0),MATCH(CONCATENATE($P20,$Q20),$T$4:$AB$4,0)))+$T$8))</f>
        <v>0.29372685185185182</v>
      </c>
      <c r="J19" s="40">
        <f t="shared" si="11"/>
        <v>0.31456018518518519</v>
      </c>
      <c r="K19" s="40">
        <f t="shared" si="11"/>
        <v>0.35622685185185182</v>
      </c>
      <c r="L19" s="40">
        <f t="shared" si="11"/>
        <v>0.39789351851851851</v>
      </c>
      <c r="M19" s="44">
        <f t="shared" si="11"/>
        <v>0.43956018518518519</v>
      </c>
      <c r="N19" s="2"/>
      <c r="O19" s="2">
        <f t="shared" si="5"/>
        <v>5.3</v>
      </c>
      <c r="P19" s="8">
        <v>1</v>
      </c>
      <c r="Q19" s="45" t="s">
        <v>48</v>
      </c>
      <c r="R19" s="46">
        <f t="shared" ref="R19:S19" si="12">TIME(0,0,(3600*($O19-$O18)/(INDEX($T$5:$AB$6,MATCH(R$15,$S$5:$S$6,0),MATCH((CONCATENATE($P19,$Q19)),$T$4:$AB$4,0)))))</f>
        <v>1.1574074074074076E-3</v>
      </c>
      <c r="S19" s="46">
        <f t="shared" si="12"/>
        <v>1.4583333333333334E-3</v>
      </c>
      <c r="T19" s="1"/>
      <c r="U19" s="47"/>
      <c r="V19" s="1"/>
      <c r="W19" s="1"/>
      <c r="X19" s="2"/>
      <c r="Y19" s="2"/>
      <c r="Z19" s="2"/>
      <c r="AA19" s="2"/>
      <c r="AB19" s="2"/>
    </row>
    <row r="20" spans="1:28" ht="13.5" customHeight="1" x14ac:dyDescent="0.2">
      <c r="A20" s="39">
        <f t="shared" ref="A20:E20" si="13">A19+TIME(0,0,(3600*($O20-$O19)/(INDEX($T$5:$AB$6,MATCH(A$15,$S$5:$S$6,0),MATCH(CONCATENATE($P20,$Q20),$T$4:$AB$4,0)))+$T$8))</f>
        <v>0.26696759259259256</v>
      </c>
      <c r="B20" s="40">
        <f t="shared" si="13"/>
        <v>0.28780092592592588</v>
      </c>
      <c r="C20" s="40">
        <f t="shared" si="13"/>
        <v>0.32946759259259256</v>
      </c>
      <c r="D20" s="40">
        <f t="shared" si="13"/>
        <v>0.37113425925925919</v>
      </c>
      <c r="E20" s="40">
        <f t="shared" si="13"/>
        <v>0.41280092592592588</v>
      </c>
      <c r="F20" s="42">
        <v>0.7</v>
      </c>
      <c r="G20" s="41">
        <v>4</v>
      </c>
      <c r="H20" s="43" t="s">
        <v>51</v>
      </c>
      <c r="I20" s="40">
        <f t="shared" ref="I20:M20" si="14">I21+TIME(0,0,(3600*($O21-$O20)/(INDEX($T$5:$AB$6,MATCH(I$15,$S$5:$S$6,0),MATCH(CONCATENATE($P21,$Q21),$T$4:$AB$4,0)))+$T$8))</f>
        <v>0.29275462962962961</v>
      </c>
      <c r="J20" s="40">
        <f t="shared" si="14"/>
        <v>0.31358796296296299</v>
      </c>
      <c r="K20" s="40">
        <f t="shared" si="14"/>
        <v>0.35525462962962961</v>
      </c>
      <c r="L20" s="40">
        <f t="shared" si="14"/>
        <v>0.3969212962962963</v>
      </c>
      <c r="M20" s="44">
        <f t="shared" si="14"/>
        <v>0.43858796296296299</v>
      </c>
      <c r="N20" s="2"/>
      <c r="O20" s="2">
        <f t="shared" si="5"/>
        <v>6</v>
      </c>
      <c r="P20" s="8">
        <v>1</v>
      </c>
      <c r="Q20" s="45" t="s">
        <v>48</v>
      </c>
      <c r="R20" s="46">
        <f t="shared" ref="R20:S20" si="15">TIME(0,0,(3600*($O20-$O19)/(INDEX($T$5:$AB$6,MATCH(R$15,$S$5:$S$6,0),MATCH((CONCATENATE($P20,$Q20)),$T$4:$AB$4,0)))))</f>
        <v>5.7870370370370378E-4</v>
      </c>
      <c r="S20" s="46">
        <f t="shared" si="15"/>
        <v>7.291666666666667E-4</v>
      </c>
      <c r="T20" s="1"/>
      <c r="U20" s="47"/>
      <c r="V20" s="1"/>
      <c r="W20" s="1"/>
      <c r="X20" s="2"/>
      <c r="Y20" s="2"/>
      <c r="Z20" s="2"/>
      <c r="AA20" s="2"/>
      <c r="AB20" s="2"/>
    </row>
    <row r="21" spans="1:28" ht="13.5" customHeight="1" x14ac:dyDescent="0.2">
      <c r="A21" s="39">
        <f t="shared" ref="A21:E21" si="16">A20+TIME(0,0,(3600*($O21-$O20)/(INDEX($T$5:$AB$6,MATCH(A$15,$S$5:$S$6,0),MATCH(CONCATENATE($P21,$Q21),$T$4:$AB$4,0)))+$T$8))</f>
        <v>0.26802083333333332</v>
      </c>
      <c r="B21" s="40">
        <f t="shared" si="16"/>
        <v>0.28885416666666663</v>
      </c>
      <c r="C21" s="40">
        <f t="shared" si="16"/>
        <v>0.33052083333333332</v>
      </c>
      <c r="D21" s="40">
        <f t="shared" si="16"/>
        <v>0.37218749999999995</v>
      </c>
      <c r="E21" s="40">
        <f t="shared" si="16"/>
        <v>0.41385416666666663</v>
      </c>
      <c r="F21" s="42">
        <v>0.8</v>
      </c>
      <c r="G21" s="42">
        <v>5</v>
      </c>
      <c r="H21" s="43" t="s">
        <v>52</v>
      </c>
      <c r="I21" s="40">
        <f t="shared" ref="I21:M21" si="17">I22+TIME(0,0,(3600*($O22-$O21)/(INDEX($T$5:$AB$6,MATCH(I$15,$S$5:$S$6,0),MATCH(CONCATENATE($P22,$Q22),$T$4:$AB$4,0)))+$T$8))</f>
        <v>0.29170138888888886</v>
      </c>
      <c r="J21" s="40">
        <f t="shared" si="17"/>
        <v>0.31253472222222223</v>
      </c>
      <c r="K21" s="40">
        <f t="shared" si="17"/>
        <v>0.35420138888888886</v>
      </c>
      <c r="L21" s="40">
        <f t="shared" si="17"/>
        <v>0.39586805555555554</v>
      </c>
      <c r="M21" s="44">
        <f t="shared" si="17"/>
        <v>0.43753472222222223</v>
      </c>
      <c r="N21" s="2"/>
      <c r="O21" s="2">
        <f t="shared" si="5"/>
        <v>6.8</v>
      </c>
      <c r="P21" s="8">
        <v>1</v>
      </c>
      <c r="Q21" s="45" t="s">
        <v>48</v>
      </c>
      <c r="R21" s="46">
        <f t="shared" ref="R21:S21" si="18">TIME(0,0,(3600*($O21-$O20)/(INDEX($T$5:$AB$6,MATCH(R$15,$S$5:$S$6,0),MATCH((CONCATENATE($P21,$Q21)),$T$4:$AB$4,0)))))</f>
        <v>6.5972222222222213E-4</v>
      </c>
      <c r="S21" s="46">
        <f t="shared" si="18"/>
        <v>8.3333333333333339E-4</v>
      </c>
      <c r="T21" s="1"/>
      <c r="U21" s="47"/>
      <c r="V21" s="1"/>
      <c r="W21" s="1"/>
      <c r="X21" s="2"/>
      <c r="Y21" s="2"/>
      <c r="Z21" s="2"/>
      <c r="AA21" s="2"/>
      <c r="AB21" s="2"/>
    </row>
    <row r="22" spans="1:28" ht="13.5" customHeight="1" x14ac:dyDescent="0.2">
      <c r="A22" s="39">
        <f t="shared" ref="A22:E22" si="19">A21+TIME(0,0,(3600*($O22-$O21)/(INDEX($T$5:$AB$6,MATCH(A$15,$S$5:$S$6,0),MATCH(CONCATENATE($P22,$Q22),$T$4:$AB$4,0)))+$T$8))</f>
        <v>0.26924768518518516</v>
      </c>
      <c r="B22" s="40">
        <f t="shared" si="19"/>
        <v>0.29008101851851847</v>
      </c>
      <c r="C22" s="40">
        <f t="shared" si="19"/>
        <v>0.33174768518518516</v>
      </c>
      <c r="D22" s="40">
        <f t="shared" si="19"/>
        <v>0.37341435185185179</v>
      </c>
      <c r="E22" s="40">
        <f t="shared" si="19"/>
        <v>0.41508101851851847</v>
      </c>
      <c r="F22" s="42">
        <v>1</v>
      </c>
      <c r="G22" s="41">
        <v>6</v>
      </c>
      <c r="H22" s="48" t="s">
        <v>53</v>
      </c>
      <c r="I22" s="40">
        <f t="shared" ref="I22:M22" si="20">I23+TIME(0,0,(3600*($O23-$O22)/(INDEX($T$5:$AB$6,MATCH(I$15,$S$5:$S$6,0),MATCH(CONCATENATE($P23,$Q23),$T$4:$AB$4,0)))+$T$8))</f>
        <v>0.29047453703703702</v>
      </c>
      <c r="J22" s="40">
        <f t="shared" si="20"/>
        <v>0.31130787037037039</v>
      </c>
      <c r="K22" s="40">
        <f t="shared" si="20"/>
        <v>0.35297453703703702</v>
      </c>
      <c r="L22" s="40">
        <f t="shared" si="20"/>
        <v>0.3946412037037037</v>
      </c>
      <c r="M22" s="44">
        <f t="shared" si="20"/>
        <v>0.43630787037037039</v>
      </c>
      <c r="N22" s="2"/>
      <c r="O22" s="2">
        <f t="shared" si="5"/>
        <v>7.8</v>
      </c>
      <c r="P22" s="8">
        <v>1</v>
      </c>
      <c r="Q22" s="45" t="s">
        <v>48</v>
      </c>
      <c r="R22" s="46">
        <f t="shared" ref="R22:S22" si="21">TIME(0,0,(3600*($O22-$O21)/(INDEX($T$5:$AB$6,MATCH(R$15,$S$5:$S$6,0),MATCH((CONCATENATE($P22,$Q22)),$T$4:$AB$4,0)))))</f>
        <v>8.3333333333333339E-4</v>
      </c>
      <c r="S22" s="46">
        <f t="shared" si="21"/>
        <v>1.0416666666666667E-3</v>
      </c>
      <c r="T22" s="1"/>
      <c r="U22" s="47"/>
      <c r="V22" s="1"/>
      <c r="W22" s="1"/>
      <c r="X22" s="2"/>
      <c r="Y22" s="2"/>
      <c r="Z22" s="2"/>
      <c r="AA22" s="2"/>
      <c r="AB22" s="2"/>
    </row>
    <row r="23" spans="1:28" ht="13.5" customHeight="1" x14ac:dyDescent="0.2">
      <c r="A23" s="39">
        <f t="shared" ref="A23:E23" si="22">A22+TIME(0,0,(3600*($O23-$O22)/(INDEX($T$5:$AB$6,MATCH(A$15,$S$5:$S$6,0),MATCH(CONCATENATE($P23,$Q23),$T$4:$AB$4,0)))+$T$8))</f>
        <v>0.27055555555555555</v>
      </c>
      <c r="B23" s="40">
        <f t="shared" si="22"/>
        <v>0.29138888888888886</v>
      </c>
      <c r="C23" s="40">
        <f t="shared" si="22"/>
        <v>0.33305555555555555</v>
      </c>
      <c r="D23" s="40">
        <f t="shared" si="22"/>
        <v>0.37472222222222218</v>
      </c>
      <c r="E23" s="40">
        <f t="shared" si="22"/>
        <v>0.41638888888888886</v>
      </c>
      <c r="F23" s="42">
        <v>1.1000000000000001</v>
      </c>
      <c r="G23" s="42">
        <v>7</v>
      </c>
      <c r="H23" s="48" t="s">
        <v>54</v>
      </c>
      <c r="I23" s="40">
        <f t="shared" ref="I23:M23" si="23">I24+TIME(0,0,(3600*($O24-$O23)/(INDEX($T$5:$AB$6,MATCH(I$15,$S$5:$S$6,0),MATCH(CONCATENATE($P24,$Q24),$T$4:$AB$4,0)))+$T$8))</f>
        <v>0.28916666666666663</v>
      </c>
      <c r="J23" s="40">
        <f t="shared" si="23"/>
        <v>0.31</v>
      </c>
      <c r="K23" s="40">
        <f t="shared" si="23"/>
        <v>0.35166666666666663</v>
      </c>
      <c r="L23" s="40">
        <f t="shared" si="23"/>
        <v>0.39333333333333331</v>
      </c>
      <c r="M23" s="44">
        <f t="shared" si="23"/>
        <v>0.435</v>
      </c>
      <c r="N23" s="2"/>
      <c r="O23" s="2">
        <f t="shared" si="5"/>
        <v>8.9</v>
      </c>
      <c r="P23" s="8">
        <v>1</v>
      </c>
      <c r="Q23" s="45" t="s">
        <v>48</v>
      </c>
      <c r="R23" s="46">
        <f t="shared" ref="R23:S23" si="24">TIME(0,0,(3600*($O23-$O22)/(INDEX($T$5:$AB$6,MATCH(R$15,$S$5:$S$6,0),MATCH((CONCATENATE($P23,$Q23)),$T$4:$AB$4,0)))))</f>
        <v>9.1435185185185185E-4</v>
      </c>
      <c r="S23" s="46">
        <f t="shared" si="24"/>
        <v>1.1458333333333333E-3</v>
      </c>
      <c r="T23" s="1"/>
      <c r="U23" s="47"/>
      <c r="V23" s="1"/>
      <c r="W23" s="1"/>
      <c r="X23" s="2"/>
      <c r="Y23" s="2"/>
      <c r="Z23" s="2"/>
      <c r="AA23" s="2"/>
      <c r="AB23" s="2"/>
    </row>
    <row r="24" spans="1:28" ht="13.5" customHeight="1" x14ac:dyDescent="0.2">
      <c r="A24" s="39">
        <f t="shared" ref="A24:E24" si="25">A23+TIME(0,0,(3600*($O24-$O23)/(INDEX($T$5:$AB$6,MATCH(A$15,$S$5:$S$6,0),MATCH(CONCATENATE($P24,$Q24),$T$4:$AB$4,0)))+$T$8))</f>
        <v>0.27152777777777776</v>
      </c>
      <c r="B24" s="40">
        <f t="shared" si="25"/>
        <v>0.29236111111111107</v>
      </c>
      <c r="C24" s="40">
        <f t="shared" si="25"/>
        <v>0.33402777777777776</v>
      </c>
      <c r="D24" s="40">
        <f t="shared" si="25"/>
        <v>0.37569444444444439</v>
      </c>
      <c r="E24" s="40">
        <f t="shared" si="25"/>
        <v>0.41736111111111107</v>
      </c>
      <c r="F24" s="42">
        <v>0.7</v>
      </c>
      <c r="G24" s="41">
        <v>8</v>
      </c>
      <c r="H24" s="48" t="s">
        <v>55</v>
      </c>
      <c r="I24" s="49">
        <v>0.28819444444444442</v>
      </c>
      <c r="J24" s="49">
        <v>0.30902777777777779</v>
      </c>
      <c r="K24" s="49">
        <v>0.35069444444444442</v>
      </c>
      <c r="L24" s="49">
        <v>0.3923611111111111</v>
      </c>
      <c r="M24" s="50">
        <v>0.43402777777777779</v>
      </c>
      <c r="N24" s="2"/>
      <c r="O24" s="2">
        <f t="shared" si="5"/>
        <v>9.6</v>
      </c>
      <c r="P24" s="8">
        <v>1</v>
      </c>
      <c r="Q24" s="45" t="s">
        <v>48</v>
      </c>
      <c r="R24" s="46">
        <f t="shared" ref="R24:S24" si="26">TIME(0,0,(3600*($O24-$O23)/(INDEX($T$5:$AB$6,MATCH(R$15,$S$5:$S$6,0),MATCH((CONCATENATE($P24,$Q24)),$T$4:$AB$4,0)))))</f>
        <v>5.7870370370370378E-4</v>
      </c>
      <c r="S24" s="46">
        <f t="shared" si="26"/>
        <v>7.291666666666667E-4</v>
      </c>
      <c r="T24" s="1"/>
      <c r="U24" s="47"/>
      <c r="V24" s="1"/>
      <c r="W24" s="1"/>
      <c r="X24" s="2"/>
      <c r="Y24" s="2"/>
      <c r="Z24" s="2"/>
      <c r="AA24" s="2"/>
      <c r="AB24" s="2"/>
    </row>
    <row r="25" spans="1:28" ht="13.5" customHeight="1" x14ac:dyDescent="0.2">
      <c r="A25" s="39"/>
      <c r="B25" s="40"/>
      <c r="C25" s="40"/>
      <c r="D25" s="40"/>
      <c r="E25" s="40"/>
      <c r="F25" s="42"/>
      <c r="G25" s="42"/>
      <c r="H25" s="43"/>
      <c r="I25" s="40"/>
      <c r="J25" s="40"/>
      <c r="K25" s="40"/>
      <c r="L25" s="40"/>
      <c r="M25" s="44"/>
      <c r="N25" s="2"/>
      <c r="O25" s="2"/>
      <c r="P25" s="2"/>
      <c r="Q25" s="2"/>
      <c r="R25" s="46"/>
      <c r="S25" s="46"/>
      <c r="T25" s="1"/>
      <c r="U25" s="47"/>
      <c r="V25" s="1"/>
      <c r="W25" s="1"/>
      <c r="X25" s="2"/>
      <c r="Y25" s="2"/>
      <c r="Z25" s="2"/>
      <c r="AA25" s="2"/>
      <c r="AB25" s="2"/>
    </row>
    <row r="26" spans="1:28" ht="13.5" customHeight="1" x14ac:dyDescent="0.2">
      <c r="A26" s="51" t="s">
        <v>56</v>
      </c>
      <c r="B26" s="52" t="s">
        <v>56</v>
      </c>
      <c r="C26" s="52" t="s">
        <v>56</v>
      </c>
      <c r="D26" s="52" t="s">
        <v>56</v>
      </c>
      <c r="E26" s="52" t="s">
        <v>56</v>
      </c>
      <c r="F26" s="53"/>
      <c r="G26" s="53"/>
      <c r="H26" s="54"/>
      <c r="I26" s="52" t="str">
        <f t="shared" ref="I26:M26" si="27">A26</f>
        <v>1=7</v>
      </c>
      <c r="J26" s="52" t="str">
        <f t="shared" si="27"/>
        <v>1=7</v>
      </c>
      <c r="K26" s="52" t="str">
        <f t="shared" si="27"/>
        <v>1=7</v>
      </c>
      <c r="L26" s="52" t="str">
        <f t="shared" si="27"/>
        <v>1=7</v>
      </c>
      <c r="M26" s="55" t="str">
        <f t="shared" si="27"/>
        <v>1=7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ht="13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ht="13.5" customHeight="1" x14ac:dyDescent="0.25">
      <c r="A28" s="67" t="s">
        <v>29</v>
      </c>
      <c r="B28" s="68"/>
      <c r="C28" s="68"/>
      <c r="D28" s="68"/>
      <c r="E28" s="68"/>
      <c r="F28" s="15" t="s">
        <v>30</v>
      </c>
      <c r="G28" s="16" t="s">
        <v>31</v>
      </c>
      <c r="H28" s="16" t="s">
        <v>32</v>
      </c>
      <c r="I28" s="70" t="s">
        <v>33</v>
      </c>
      <c r="J28" s="71"/>
      <c r="K28" s="71"/>
      <c r="L28" s="71"/>
      <c r="M28" s="7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ht="13.5" customHeight="1" x14ac:dyDescent="0.25">
      <c r="A29" s="67" t="s">
        <v>34</v>
      </c>
      <c r="B29" s="68"/>
      <c r="C29" s="68"/>
      <c r="D29" s="68"/>
      <c r="E29" s="69"/>
      <c r="F29" s="18"/>
      <c r="G29" s="19" t="s">
        <v>35</v>
      </c>
      <c r="H29" s="20" t="s">
        <v>36</v>
      </c>
      <c r="I29" s="67" t="s">
        <v>34</v>
      </c>
      <c r="J29" s="68"/>
      <c r="K29" s="68"/>
      <c r="L29" s="68"/>
      <c r="M29" s="69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ht="13.5" customHeight="1" x14ac:dyDescent="0.25">
      <c r="A30" s="21" t="s">
        <v>57</v>
      </c>
      <c r="B30" s="22" t="s">
        <v>58</v>
      </c>
      <c r="C30" s="22" t="s">
        <v>59</v>
      </c>
      <c r="D30" s="22" t="s">
        <v>60</v>
      </c>
      <c r="E30" s="22" t="s">
        <v>61</v>
      </c>
      <c r="F30" s="23"/>
      <c r="G30" s="23"/>
      <c r="H30" s="22"/>
      <c r="I30" s="22" t="str">
        <f t="shared" ref="I30:M30" si="28">A30</f>
        <v>C6</v>
      </c>
      <c r="J30" s="22" t="str">
        <f t="shared" si="28"/>
        <v>C7</v>
      </c>
      <c r="K30" s="22" t="str">
        <f t="shared" si="28"/>
        <v>C8</v>
      </c>
      <c r="L30" s="22" t="str">
        <f t="shared" si="28"/>
        <v>C9</v>
      </c>
      <c r="M30" s="24" t="str">
        <f t="shared" si="28"/>
        <v>C10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13.5" customHeight="1" x14ac:dyDescent="0.25">
      <c r="A31" s="26" t="s">
        <v>23</v>
      </c>
      <c r="B31" s="27" t="s">
        <v>23</v>
      </c>
      <c r="C31" s="27" t="s">
        <v>23</v>
      </c>
      <c r="D31" s="27" t="s">
        <v>23</v>
      </c>
      <c r="E31" s="27" t="s">
        <v>23</v>
      </c>
      <c r="F31" s="28"/>
      <c r="G31" s="28"/>
      <c r="H31" s="29"/>
      <c r="I31" s="27" t="str">
        <f t="shared" ref="I31:M31" si="29">A31</f>
        <v>M</v>
      </c>
      <c r="J31" s="27" t="str">
        <f t="shared" si="29"/>
        <v>M</v>
      </c>
      <c r="K31" s="27" t="str">
        <f t="shared" si="29"/>
        <v>M</v>
      </c>
      <c r="L31" s="27" t="str">
        <f t="shared" si="29"/>
        <v>M</v>
      </c>
      <c r="M31" s="30" t="str">
        <f t="shared" si="29"/>
        <v>M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13.5" customHeight="1" x14ac:dyDescent="0.2">
      <c r="A32" s="31">
        <v>0.44791666666666669</v>
      </c>
      <c r="B32" s="32">
        <v>0.48958333333333331</v>
      </c>
      <c r="C32" s="32">
        <v>0.53125</v>
      </c>
      <c r="D32" s="32">
        <v>0.57291666666666663</v>
      </c>
      <c r="E32" s="32">
        <v>0.59375</v>
      </c>
      <c r="F32" s="33">
        <f t="shared" ref="F32:H32" si="30">F16</f>
        <v>0</v>
      </c>
      <c r="G32" s="33">
        <f t="shared" si="30"/>
        <v>0</v>
      </c>
      <c r="H32" s="56" t="str">
        <f t="shared" si="30"/>
        <v>Pitesti Atg. Astra Tours Dob</v>
      </c>
      <c r="I32" s="35">
        <f t="shared" ref="I32:M32" si="31">I33+TIME(0,0,(3600*($O17-$O16)/(INDEX($T$5:$AB$6,MATCH(I$31,$S$5:$S$6,0),MATCH(CONCATENATE($P17,$Q17),$T$4:$AB$4,0)))+$T$8))</f>
        <v>0.48680555555555549</v>
      </c>
      <c r="J32" s="35">
        <f t="shared" si="31"/>
        <v>0.52847222222222234</v>
      </c>
      <c r="K32" s="35">
        <f t="shared" si="31"/>
        <v>0.57013888888888897</v>
      </c>
      <c r="L32" s="35">
        <f t="shared" si="31"/>
        <v>0.6118055555555556</v>
      </c>
      <c r="M32" s="36">
        <f t="shared" si="31"/>
        <v>0.63263888888888897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ht="13.5" customHeight="1" x14ac:dyDescent="0.2">
      <c r="A33" s="39">
        <f t="shared" ref="A33:E33" si="32">A32+TIME(0,0,(3600*($O17-$O16)/(INDEX($T$5:$AB$6,MATCH(A$31,$S$5:$S$6,0),MATCH(CONCATENATE($P17,$Q17),$T$4:$AB$4,0)))+$T$8))</f>
        <v>0.45113425925925926</v>
      </c>
      <c r="B33" s="40">
        <f t="shared" si="32"/>
        <v>0.49280092592592589</v>
      </c>
      <c r="C33" s="40">
        <f t="shared" si="32"/>
        <v>0.53446759259259258</v>
      </c>
      <c r="D33" s="40">
        <f t="shared" si="32"/>
        <v>0.57613425925925921</v>
      </c>
      <c r="E33" s="40">
        <f t="shared" si="32"/>
        <v>0.59696759259259258</v>
      </c>
      <c r="F33" s="42">
        <f t="shared" ref="F33:H33" si="33">F17</f>
        <v>3.4</v>
      </c>
      <c r="G33" s="42">
        <f t="shared" si="33"/>
        <v>1</v>
      </c>
      <c r="H33" s="57" t="str">
        <f t="shared" si="33"/>
        <v>Valea Mare</v>
      </c>
      <c r="I33" s="40">
        <f t="shared" ref="I33:M33" si="34">I34+TIME(0,0,(3600*($O18-$O17)/(INDEX($T$5:$AB$6,MATCH(I$31,$S$5:$S$6,0),MATCH(CONCATENATE($P18,$Q18),$T$4:$AB$4,0)))+$T$8))</f>
        <v>0.48358796296296291</v>
      </c>
      <c r="J33" s="40">
        <f t="shared" si="34"/>
        <v>0.52525462962962977</v>
      </c>
      <c r="K33" s="40">
        <f t="shared" si="34"/>
        <v>0.5669212962962964</v>
      </c>
      <c r="L33" s="40">
        <f t="shared" si="34"/>
        <v>0.60858796296296302</v>
      </c>
      <c r="M33" s="44">
        <f t="shared" si="34"/>
        <v>0.6294212962962964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ht="13.5" customHeight="1" x14ac:dyDescent="0.2">
      <c r="A34" s="39">
        <f t="shared" ref="A34:E34" si="35">A33+TIME(0,0,(3600*($O18-$O17)/(INDEX($T$5:$AB$6,MATCH(A$31,$S$5:$S$6,0),MATCH(CONCATENATE($P18,$Q18),$T$4:$AB$4,0)))+$T$8))</f>
        <v>0.45194444444444443</v>
      </c>
      <c r="B34" s="40">
        <f t="shared" si="35"/>
        <v>0.49361111111111106</v>
      </c>
      <c r="C34" s="40">
        <f t="shared" si="35"/>
        <v>0.53527777777777774</v>
      </c>
      <c r="D34" s="40">
        <f t="shared" si="35"/>
        <v>0.57694444444444437</v>
      </c>
      <c r="E34" s="40">
        <f t="shared" si="35"/>
        <v>0.59777777777777774</v>
      </c>
      <c r="F34" s="42">
        <f t="shared" ref="F34:H34" si="36">F18</f>
        <v>0.5</v>
      </c>
      <c r="G34" s="42">
        <f t="shared" si="36"/>
        <v>2</v>
      </c>
      <c r="H34" s="57" t="str">
        <f t="shared" si="36"/>
        <v>Valea Mare IATSA</v>
      </c>
      <c r="I34" s="40">
        <f t="shared" ref="I34:M34" si="37">I35+TIME(0,0,(3600*($O19-$O18)/(INDEX($T$5:$AB$6,MATCH(I$31,$S$5:$S$6,0),MATCH(CONCATENATE($P19,$Q19),$T$4:$AB$4,0)))+$T$8))</f>
        <v>0.48277777777777775</v>
      </c>
      <c r="J34" s="40">
        <f t="shared" si="37"/>
        <v>0.5244444444444446</v>
      </c>
      <c r="K34" s="40">
        <f t="shared" si="37"/>
        <v>0.56611111111111123</v>
      </c>
      <c r="L34" s="40">
        <f t="shared" si="37"/>
        <v>0.60777777777777786</v>
      </c>
      <c r="M34" s="44">
        <f t="shared" si="37"/>
        <v>0.62861111111111123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ht="13.5" customHeight="1" x14ac:dyDescent="0.2">
      <c r="A35" s="39">
        <f t="shared" ref="A35:E35" si="38">A34+TIME(0,0,(3600*($O19-$O18)/(INDEX($T$5:$AB$6,MATCH(A$31,$S$5:$S$6,0),MATCH(CONCATENATE($P19,$Q19),$T$4:$AB$4,0)))+$T$8))</f>
        <v>0.45349537037037035</v>
      </c>
      <c r="B35" s="40">
        <f t="shared" si="38"/>
        <v>0.49516203703703698</v>
      </c>
      <c r="C35" s="40">
        <f t="shared" si="38"/>
        <v>0.53682870370370361</v>
      </c>
      <c r="D35" s="40">
        <f t="shared" si="38"/>
        <v>0.57849537037037024</v>
      </c>
      <c r="E35" s="40">
        <f t="shared" si="38"/>
        <v>0.59932870370370361</v>
      </c>
      <c r="F35" s="42">
        <f t="shared" ref="F35:H35" si="39">F19</f>
        <v>1.4</v>
      </c>
      <c r="G35" s="42">
        <f t="shared" si="39"/>
        <v>3</v>
      </c>
      <c r="H35" s="57" t="str">
        <f t="shared" si="39"/>
        <v>Stefanestii Noi Biserica</v>
      </c>
      <c r="I35" s="40">
        <f t="shared" ref="I35:M35" si="40">I36+TIME(0,0,(3600*($O20-$O19)/(INDEX($T$5:$AB$6,MATCH(I$31,$S$5:$S$6,0),MATCH(CONCATENATE($P20,$Q20),$T$4:$AB$4,0)))+$T$8))</f>
        <v>0.48122685185185182</v>
      </c>
      <c r="J35" s="40">
        <f t="shared" si="40"/>
        <v>0.52289351851851873</v>
      </c>
      <c r="K35" s="40">
        <f t="shared" si="40"/>
        <v>0.56456018518518536</v>
      </c>
      <c r="L35" s="40">
        <f t="shared" si="40"/>
        <v>0.60622685185185199</v>
      </c>
      <c r="M35" s="44">
        <f t="shared" si="40"/>
        <v>0.62706018518518536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13.5" customHeight="1" x14ac:dyDescent="0.2">
      <c r="A36" s="39">
        <f t="shared" ref="A36:E36" si="41">A35+TIME(0,0,(3600*($O20-$O19)/(INDEX($T$5:$AB$6,MATCH(A$31,$S$5:$S$6,0),MATCH(CONCATENATE($P20,$Q20),$T$4:$AB$4,0)))+$T$8))</f>
        <v>0.45446759259259256</v>
      </c>
      <c r="B36" s="40">
        <f t="shared" si="41"/>
        <v>0.49613425925925919</v>
      </c>
      <c r="C36" s="40">
        <f t="shared" si="41"/>
        <v>0.53780092592592588</v>
      </c>
      <c r="D36" s="40">
        <f t="shared" si="41"/>
        <v>0.57946759259259251</v>
      </c>
      <c r="E36" s="40">
        <f t="shared" si="41"/>
        <v>0.60030092592592588</v>
      </c>
      <c r="F36" s="42">
        <f t="shared" ref="F36:H36" si="42">F20</f>
        <v>0.7</v>
      </c>
      <c r="G36" s="42">
        <f t="shared" si="42"/>
        <v>4</v>
      </c>
      <c r="H36" s="57" t="str">
        <f t="shared" si="42"/>
        <v>Izvorani Ramificatie</v>
      </c>
      <c r="I36" s="40">
        <f t="shared" ref="I36:M36" si="43">I37+TIME(0,0,(3600*($O21-$O20)/(INDEX($T$5:$AB$6,MATCH(I$31,$S$5:$S$6,0),MATCH(CONCATENATE($P21,$Q21),$T$4:$AB$4,0)))+$T$8))</f>
        <v>0.48025462962962961</v>
      </c>
      <c r="J36" s="40">
        <f t="shared" si="43"/>
        <v>0.52192129629629647</v>
      </c>
      <c r="K36" s="40">
        <f t="shared" si="43"/>
        <v>0.5635879629629631</v>
      </c>
      <c r="L36" s="40">
        <f t="shared" si="43"/>
        <v>0.60525462962962973</v>
      </c>
      <c r="M36" s="44">
        <f t="shared" si="43"/>
        <v>0.6260879629629631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3.5" customHeight="1" x14ac:dyDescent="0.2">
      <c r="A37" s="39">
        <f t="shared" ref="A37:E37" si="44">A36+TIME(0,0,(3600*($O21-$O20)/(INDEX($T$5:$AB$6,MATCH(A$31,$S$5:$S$6,0),MATCH(CONCATENATE($P21,$Q21),$T$4:$AB$4,0)))+$T$8))</f>
        <v>0.45552083333333332</v>
      </c>
      <c r="B37" s="40">
        <f t="shared" si="44"/>
        <v>0.49718749999999995</v>
      </c>
      <c r="C37" s="40">
        <f t="shared" si="44"/>
        <v>0.53885416666666663</v>
      </c>
      <c r="D37" s="40">
        <f t="shared" si="44"/>
        <v>0.58052083333333326</v>
      </c>
      <c r="E37" s="40">
        <f t="shared" si="44"/>
        <v>0.60135416666666663</v>
      </c>
      <c r="F37" s="42">
        <f t="shared" ref="F37:H37" si="45">F21</f>
        <v>0.8</v>
      </c>
      <c r="G37" s="42">
        <f t="shared" si="45"/>
        <v>5</v>
      </c>
      <c r="H37" s="57" t="str">
        <f t="shared" si="45"/>
        <v>Stefanesti Primarie</v>
      </c>
      <c r="I37" s="40">
        <f t="shared" ref="I37:M37" si="46">I38+TIME(0,0,(3600*($O22-$O21)/(INDEX($T$5:$AB$6,MATCH(I$31,$S$5:$S$6,0),MATCH(CONCATENATE($P22,$Q22),$T$4:$AB$4,0)))+$T$8))</f>
        <v>0.47920138888888886</v>
      </c>
      <c r="J37" s="40">
        <f t="shared" si="46"/>
        <v>0.52086805555555571</v>
      </c>
      <c r="K37" s="40">
        <f t="shared" si="46"/>
        <v>0.56253472222222234</v>
      </c>
      <c r="L37" s="40">
        <f t="shared" si="46"/>
        <v>0.60420138888888897</v>
      </c>
      <c r="M37" s="44">
        <f t="shared" si="46"/>
        <v>0.62503472222222234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3.5" customHeight="1" x14ac:dyDescent="0.2">
      <c r="A38" s="39">
        <f t="shared" ref="A38:E38" si="47">A37+TIME(0,0,(3600*($O22-$O21)/(INDEX($T$5:$AB$6,MATCH(A$31,$S$5:$S$6,0),MATCH(CONCATENATE($P22,$Q22),$T$4:$AB$4,0)))+$T$8))</f>
        <v>0.45674768518518516</v>
      </c>
      <c r="B38" s="40">
        <f t="shared" si="47"/>
        <v>0.49841435185185179</v>
      </c>
      <c r="C38" s="40">
        <f t="shared" si="47"/>
        <v>0.54008101851851853</v>
      </c>
      <c r="D38" s="40">
        <f t="shared" si="47"/>
        <v>0.58174768518518516</v>
      </c>
      <c r="E38" s="40">
        <f t="shared" si="47"/>
        <v>0.60258101851851853</v>
      </c>
      <c r="F38" s="42">
        <f t="shared" ref="F38:H38" si="48">F22</f>
        <v>1</v>
      </c>
      <c r="G38" s="42">
        <f t="shared" si="48"/>
        <v>6</v>
      </c>
      <c r="H38" s="57" t="str">
        <f t="shared" si="48"/>
        <v>Stefanesti Sat1</v>
      </c>
      <c r="I38" s="40">
        <f t="shared" ref="I38:M38" si="49">I39+TIME(0,0,(3600*($O23-$O22)/(INDEX($T$5:$AB$6,MATCH(I$31,$S$5:$S$6,0),MATCH(CONCATENATE($P23,$Q23),$T$4:$AB$4,0)))+$T$8))</f>
        <v>0.47797453703703702</v>
      </c>
      <c r="J38" s="40">
        <f t="shared" si="49"/>
        <v>0.51964120370370381</v>
      </c>
      <c r="K38" s="40">
        <f t="shared" si="49"/>
        <v>0.56130787037037044</v>
      </c>
      <c r="L38" s="40">
        <f t="shared" si="49"/>
        <v>0.60297453703703707</v>
      </c>
      <c r="M38" s="44">
        <f t="shared" si="49"/>
        <v>0.62380787037037044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3.5" customHeight="1" x14ac:dyDescent="0.2">
      <c r="A39" s="39">
        <f t="shared" ref="A39:E39" si="50">A38+TIME(0,0,(3600*($O23-$O22)/(INDEX($T$5:$AB$6,MATCH(A$31,$S$5:$S$6,0),MATCH(CONCATENATE($P23,$Q23),$T$4:$AB$4,0)))+$T$8))</f>
        <v>0.45805555555555555</v>
      </c>
      <c r="B39" s="40">
        <f t="shared" si="50"/>
        <v>0.49972222222222218</v>
      </c>
      <c r="C39" s="40">
        <f t="shared" si="50"/>
        <v>0.54138888888888892</v>
      </c>
      <c r="D39" s="40">
        <f t="shared" si="50"/>
        <v>0.58305555555555555</v>
      </c>
      <c r="E39" s="40">
        <f t="shared" si="50"/>
        <v>0.60388888888888892</v>
      </c>
      <c r="F39" s="42">
        <f t="shared" ref="F39:H39" si="51">F23</f>
        <v>1.1000000000000001</v>
      </c>
      <c r="G39" s="42">
        <f t="shared" si="51"/>
        <v>7</v>
      </c>
      <c r="H39" s="57" t="str">
        <f t="shared" si="51"/>
        <v>Stefanesti Sat2</v>
      </c>
      <c r="I39" s="40">
        <f t="shared" ref="I39:M39" si="52">I40+TIME(0,0,(3600*($O24-$O23)/(INDEX($T$5:$AB$6,MATCH(I$31,$S$5:$S$6,0),MATCH(CONCATENATE($P24,$Q24),$T$4:$AB$4,0)))+$T$8))</f>
        <v>0.47666666666666663</v>
      </c>
      <c r="J39" s="40">
        <f t="shared" si="52"/>
        <v>0.51833333333333342</v>
      </c>
      <c r="K39" s="40">
        <f t="shared" si="52"/>
        <v>0.56000000000000005</v>
      </c>
      <c r="L39" s="40">
        <f t="shared" si="52"/>
        <v>0.60166666666666668</v>
      </c>
      <c r="M39" s="44">
        <f t="shared" si="52"/>
        <v>0.62250000000000005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3.5" customHeight="1" x14ac:dyDescent="0.2">
      <c r="A40" s="39">
        <f t="shared" ref="A40:E40" si="53">A39+TIME(0,0,(3600*($O24-$O23)/(INDEX($T$5:$AB$6,MATCH(A$31,$S$5:$S$6,0),MATCH(CONCATENATE($P24,$Q24),$T$4:$AB$4,0)))+$T$8))</f>
        <v>0.45902777777777776</v>
      </c>
      <c r="B40" s="40">
        <f t="shared" si="53"/>
        <v>0.50069444444444444</v>
      </c>
      <c r="C40" s="40">
        <f t="shared" si="53"/>
        <v>0.54236111111111118</v>
      </c>
      <c r="D40" s="40">
        <f t="shared" si="53"/>
        <v>0.58402777777777781</v>
      </c>
      <c r="E40" s="40">
        <f t="shared" si="53"/>
        <v>0.60486111111111118</v>
      </c>
      <c r="F40" s="42">
        <f t="shared" ref="F40:H40" si="54">F24</f>
        <v>0.7</v>
      </c>
      <c r="G40" s="42">
        <f t="shared" si="54"/>
        <v>8</v>
      </c>
      <c r="H40" s="57" t="str">
        <f t="shared" si="54"/>
        <v>Stefanesti Sat3</v>
      </c>
      <c r="I40" s="49">
        <v>0.47569444444444442</v>
      </c>
      <c r="J40" s="49">
        <v>0.51736111111111116</v>
      </c>
      <c r="K40" s="49">
        <v>0.55902777777777779</v>
      </c>
      <c r="L40" s="49">
        <v>0.60069444444444442</v>
      </c>
      <c r="M40" s="50">
        <v>0.62152777777777779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3.5" customHeight="1" x14ac:dyDescent="0.2">
      <c r="A41" s="39"/>
      <c r="B41" s="40"/>
      <c r="C41" s="40"/>
      <c r="D41" s="40"/>
      <c r="E41" s="40"/>
      <c r="F41" s="42"/>
      <c r="G41" s="42"/>
      <c r="H41" s="43"/>
      <c r="I41" s="40"/>
      <c r="J41" s="40"/>
      <c r="K41" s="40"/>
      <c r="L41" s="40"/>
      <c r="M41" s="44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3.5" customHeight="1" x14ac:dyDescent="0.2">
      <c r="A42" s="51" t="s">
        <v>56</v>
      </c>
      <c r="B42" s="52" t="s">
        <v>56</v>
      </c>
      <c r="C42" s="52" t="s">
        <v>56</v>
      </c>
      <c r="D42" s="52" t="s">
        <v>56</v>
      </c>
      <c r="E42" s="52" t="s">
        <v>56</v>
      </c>
      <c r="F42" s="53"/>
      <c r="G42" s="53"/>
      <c r="H42" s="54"/>
      <c r="I42" s="52" t="str">
        <f t="shared" ref="I42:M42" si="55">A42</f>
        <v>1=7</v>
      </c>
      <c r="J42" s="52" t="str">
        <f t="shared" si="55"/>
        <v>1=7</v>
      </c>
      <c r="K42" s="52" t="str">
        <f t="shared" si="55"/>
        <v>1=7</v>
      </c>
      <c r="L42" s="52" t="str">
        <f t="shared" si="55"/>
        <v>1=7</v>
      </c>
      <c r="M42" s="55" t="str">
        <f t="shared" si="55"/>
        <v>1=7</v>
      </c>
      <c r="N42" s="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3.5" customHeight="1" x14ac:dyDescent="0.25">
      <c r="A44" s="67" t="s">
        <v>29</v>
      </c>
      <c r="B44" s="68"/>
      <c r="C44" s="68"/>
      <c r="D44" s="68"/>
      <c r="E44" s="68"/>
      <c r="F44" s="15" t="s">
        <v>30</v>
      </c>
      <c r="G44" s="16" t="s">
        <v>31</v>
      </c>
      <c r="H44" s="16" t="s">
        <v>32</v>
      </c>
      <c r="I44" s="70" t="s">
        <v>33</v>
      </c>
      <c r="J44" s="71"/>
      <c r="K44" s="71"/>
      <c r="L44" s="71"/>
      <c r="M44" s="7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3.5" customHeight="1" x14ac:dyDescent="0.25">
      <c r="A45" s="67" t="s">
        <v>34</v>
      </c>
      <c r="B45" s="68"/>
      <c r="C45" s="68"/>
      <c r="D45" s="68"/>
      <c r="E45" s="69"/>
      <c r="F45" s="18"/>
      <c r="G45" s="19" t="s">
        <v>35</v>
      </c>
      <c r="H45" s="20" t="s">
        <v>36</v>
      </c>
      <c r="I45" s="67" t="s">
        <v>34</v>
      </c>
      <c r="J45" s="68"/>
      <c r="K45" s="68"/>
      <c r="L45" s="68"/>
      <c r="M45" s="69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3.5" customHeight="1" x14ac:dyDescent="0.25">
      <c r="A46" s="21" t="s">
        <v>62</v>
      </c>
      <c r="B46" s="22" t="s">
        <v>63</v>
      </c>
      <c r="C46" s="22" t="s">
        <v>64</v>
      </c>
      <c r="D46" s="22" t="s">
        <v>65</v>
      </c>
      <c r="E46" s="22" t="s">
        <v>66</v>
      </c>
      <c r="F46" s="23"/>
      <c r="G46" s="23"/>
      <c r="H46" s="22"/>
      <c r="I46" s="22" t="str">
        <f t="shared" ref="I46:M46" si="56">A46</f>
        <v>C11</v>
      </c>
      <c r="J46" s="22" t="str">
        <f t="shared" si="56"/>
        <v>C12</v>
      </c>
      <c r="K46" s="22" t="str">
        <f t="shared" si="56"/>
        <v>C13</v>
      </c>
      <c r="L46" s="22" t="str">
        <f t="shared" si="56"/>
        <v>C14</v>
      </c>
      <c r="M46" s="24" t="str">
        <f t="shared" si="56"/>
        <v>C15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3.5" customHeight="1" x14ac:dyDescent="0.25">
      <c r="A47" s="26" t="s">
        <v>23</v>
      </c>
      <c r="B47" s="27" t="s">
        <v>23</v>
      </c>
      <c r="C47" s="27" t="s">
        <v>23</v>
      </c>
      <c r="D47" s="27" t="s">
        <v>23</v>
      </c>
      <c r="E47" s="27" t="s">
        <v>23</v>
      </c>
      <c r="F47" s="28"/>
      <c r="G47" s="28"/>
      <c r="H47" s="29"/>
      <c r="I47" s="27" t="str">
        <f t="shared" ref="I47:M47" si="57">A47</f>
        <v>M</v>
      </c>
      <c r="J47" s="27" t="str">
        <f t="shared" si="57"/>
        <v>M</v>
      </c>
      <c r="K47" s="27" t="str">
        <f t="shared" si="57"/>
        <v>M</v>
      </c>
      <c r="L47" s="27" t="str">
        <f t="shared" si="57"/>
        <v>M</v>
      </c>
      <c r="M47" s="30" t="str">
        <f t="shared" si="57"/>
        <v>M</v>
      </c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2.75" x14ac:dyDescent="0.2">
      <c r="A48" s="31">
        <v>0.67708333333333337</v>
      </c>
      <c r="B48" s="32">
        <v>0.71875</v>
      </c>
      <c r="C48" s="32">
        <v>0.76041666666666663</v>
      </c>
      <c r="D48" s="32">
        <v>0.80208333333333337</v>
      </c>
      <c r="E48" s="32">
        <v>0.84375</v>
      </c>
      <c r="F48" s="33">
        <f t="shared" ref="F48:H48" si="58">F32</f>
        <v>0</v>
      </c>
      <c r="G48" s="33">
        <f t="shared" si="58"/>
        <v>0</v>
      </c>
      <c r="H48" s="56" t="str">
        <f t="shared" si="58"/>
        <v>Pitesti Atg. Astra Tours Dob</v>
      </c>
      <c r="I48" s="35">
        <f t="shared" ref="I48:M48" si="59">I49+TIME(0,0,(3600*($O17-$O16)/(INDEX($T$5:$AB$6,MATCH(I$47,$S$5:$S$6,0),MATCH(CONCATENATE($P17,$Q17),$T$4:$AB$4,0)))+$T$8))</f>
        <v>0.71597222222222234</v>
      </c>
      <c r="J48" s="35">
        <f t="shared" si="59"/>
        <v>0.75763888888888897</v>
      </c>
      <c r="K48" s="35">
        <f t="shared" si="59"/>
        <v>0.7993055555555556</v>
      </c>
      <c r="L48" s="35">
        <f t="shared" si="59"/>
        <v>0.84097222222222234</v>
      </c>
      <c r="M48" s="36">
        <f t="shared" si="59"/>
        <v>0.88263888888888897</v>
      </c>
      <c r="N48" s="1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2.75" customHeight="1" x14ac:dyDescent="0.2">
      <c r="A49" s="39">
        <f t="shared" ref="A49:E49" si="60">A48+TIME(0,0,(3600*($O17-$O16)/(INDEX($T$5:$AB$6,MATCH(A$47,$S$5:$S$6,0),MATCH(CONCATENATE($P17,$Q17),$T$4:$AB$4,0)))+$T$8))</f>
        <v>0.68030092592592595</v>
      </c>
      <c r="B49" s="40">
        <f t="shared" si="60"/>
        <v>0.72196759259259258</v>
      </c>
      <c r="C49" s="40">
        <f t="shared" si="60"/>
        <v>0.76363425925925921</v>
      </c>
      <c r="D49" s="40">
        <f t="shared" si="60"/>
        <v>0.80530092592592595</v>
      </c>
      <c r="E49" s="40">
        <f t="shared" si="60"/>
        <v>0.84696759259259258</v>
      </c>
      <c r="F49" s="42">
        <f t="shared" ref="F49:H49" si="61">F33</f>
        <v>3.4</v>
      </c>
      <c r="G49" s="42">
        <f t="shared" si="61"/>
        <v>1</v>
      </c>
      <c r="H49" s="57" t="str">
        <f t="shared" si="61"/>
        <v>Valea Mare</v>
      </c>
      <c r="I49" s="40">
        <f t="shared" ref="I49:M49" si="62">I50+TIME(0,0,(3600*($O18-$O17)/(INDEX($T$5:$AB$6,MATCH(I$47,$S$5:$S$6,0),MATCH(CONCATENATE($P18,$Q18),$T$4:$AB$4,0)))+$T$8))</f>
        <v>0.71275462962962977</v>
      </c>
      <c r="J49" s="40">
        <f t="shared" si="62"/>
        <v>0.7544212962962964</v>
      </c>
      <c r="K49" s="40">
        <f t="shared" si="62"/>
        <v>0.79608796296296302</v>
      </c>
      <c r="L49" s="40">
        <f t="shared" si="62"/>
        <v>0.83775462962962977</v>
      </c>
      <c r="M49" s="44">
        <f t="shared" si="62"/>
        <v>0.8794212962962964</v>
      </c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2.75" customHeight="1" x14ac:dyDescent="0.2">
      <c r="A50" s="39">
        <f t="shared" ref="A50:E50" si="63">A49+TIME(0,0,(3600*($O18-$O17)/(INDEX($T$5:$AB$6,MATCH(A$47,$S$5:$S$6,0),MATCH(CONCATENATE($P18,$Q18),$T$4:$AB$4,0)))+$T$8))</f>
        <v>0.68111111111111111</v>
      </c>
      <c r="B50" s="40">
        <f t="shared" si="63"/>
        <v>0.72277777777777774</v>
      </c>
      <c r="C50" s="40">
        <f t="shared" si="63"/>
        <v>0.76444444444444437</v>
      </c>
      <c r="D50" s="40">
        <f t="shared" si="63"/>
        <v>0.80611111111111111</v>
      </c>
      <c r="E50" s="40">
        <f t="shared" si="63"/>
        <v>0.84777777777777774</v>
      </c>
      <c r="F50" s="42">
        <f t="shared" ref="F50:H50" si="64">F34</f>
        <v>0.5</v>
      </c>
      <c r="G50" s="42">
        <f t="shared" si="64"/>
        <v>2</v>
      </c>
      <c r="H50" s="57" t="str">
        <f t="shared" si="64"/>
        <v>Valea Mare IATSA</v>
      </c>
      <c r="I50" s="40">
        <f t="shared" ref="I50:M50" si="65">I51+TIME(0,0,(3600*($O19-$O18)/(INDEX($T$5:$AB$6,MATCH(I$47,$S$5:$S$6,0),MATCH(CONCATENATE($P19,$Q19),$T$4:$AB$4,0)))+$T$8))</f>
        <v>0.7119444444444446</v>
      </c>
      <c r="J50" s="40">
        <f t="shared" si="65"/>
        <v>0.75361111111111123</v>
      </c>
      <c r="K50" s="40">
        <f t="shared" si="65"/>
        <v>0.79527777777777786</v>
      </c>
      <c r="L50" s="40">
        <f t="shared" si="65"/>
        <v>0.8369444444444446</v>
      </c>
      <c r="M50" s="44">
        <f t="shared" si="65"/>
        <v>0.87861111111111123</v>
      </c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2.75" customHeight="1" x14ac:dyDescent="0.2">
      <c r="A51" s="39">
        <f t="shared" ref="A51:E51" si="66">A50+TIME(0,0,(3600*($O19-$O18)/(INDEX($T$5:$AB$6,MATCH(A$47,$S$5:$S$6,0),MATCH(CONCATENATE($P19,$Q19),$T$4:$AB$4,0)))+$T$8))</f>
        <v>0.68266203703703698</v>
      </c>
      <c r="B51" s="40">
        <f t="shared" si="66"/>
        <v>0.72432870370370361</v>
      </c>
      <c r="C51" s="40">
        <f t="shared" si="66"/>
        <v>0.76599537037037024</v>
      </c>
      <c r="D51" s="40">
        <f t="shared" si="66"/>
        <v>0.80766203703703698</v>
      </c>
      <c r="E51" s="40">
        <f t="shared" si="66"/>
        <v>0.84932870370370361</v>
      </c>
      <c r="F51" s="42">
        <f t="shared" ref="F51:H51" si="67">F35</f>
        <v>1.4</v>
      </c>
      <c r="G51" s="42">
        <f t="shared" si="67"/>
        <v>3</v>
      </c>
      <c r="H51" s="57" t="str">
        <f t="shared" si="67"/>
        <v>Stefanestii Noi Biserica</v>
      </c>
      <c r="I51" s="40">
        <f t="shared" ref="I51:M51" si="68">I52+TIME(0,0,(3600*($O20-$O19)/(INDEX($T$5:$AB$6,MATCH(I$47,$S$5:$S$6,0),MATCH(CONCATENATE($P20,$Q20),$T$4:$AB$4,0)))+$T$8))</f>
        <v>0.71039351851851873</v>
      </c>
      <c r="J51" s="40">
        <f t="shared" si="68"/>
        <v>0.75206018518518536</v>
      </c>
      <c r="K51" s="40">
        <f t="shared" si="68"/>
        <v>0.79372685185185199</v>
      </c>
      <c r="L51" s="40">
        <f t="shared" si="68"/>
        <v>0.83539351851851873</v>
      </c>
      <c r="M51" s="44">
        <f t="shared" si="68"/>
        <v>0.87706018518518536</v>
      </c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2.75" customHeight="1" x14ac:dyDescent="0.2">
      <c r="A52" s="39">
        <f t="shared" ref="A52:E52" si="69">A51+TIME(0,0,(3600*($O20-$O19)/(INDEX($T$5:$AB$6,MATCH(A$47,$S$5:$S$6,0),MATCH(CONCATENATE($P20,$Q20),$T$4:$AB$4,0)))+$T$8))</f>
        <v>0.68363425925925925</v>
      </c>
      <c r="B52" s="40">
        <f t="shared" si="69"/>
        <v>0.72530092592592588</v>
      </c>
      <c r="C52" s="40">
        <f t="shared" si="69"/>
        <v>0.76696759259259251</v>
      </c>
      <c r="D52" s="40">
        <f t="shared" si="69"/>
        <v>0.80863425925925925</v>
      </c>
      <c r="E52" s="40">
        <f t="shared" si="69"/>
        <v>0.85030092592592588</v>
      </c>
      <c r="F52" s="42">
        <f t="shared" ref="F52:H52" si="70">F36</f>
        <v>0.7</v>
      </c>
      <c r="G52" s="42">
        <f t="shared" si="70"/>
        <v>4</v>
      </c>
      <c r="H52" s="57" t="str">
        <f t="shared" si="70"/>
        <v>Izvorani Ramificatie</v>
      </c>
      <c r="I52" s="40">
        <f t="shared" ref="I52:M52" si="71">I53+TIME(0,0,(3600*($O21-$O20)/(INDEX($T$5:$AB$6,MATCH(I$47,$S$5:$S$6,0),MATCH(CONCATENATE($P21,$Q21),$T$4:$AB$4,0)))+$T$8))</f>
        <v>0.70942129629629647</v>
      </c>
      <c r="J52" s="40">
        <f t="shared" si="71"/>
        <v>0.7510879629629631</v>
      </c>
      <c r="K52" s="40">
        <f t="shared" si="71"/>
        <v>0.79275462962962973</v>
      </c>
      <c r="L52" s="40">
        <f t="shared" si="71"/>
        <v>0.83442129629629647</v>
      </c>
      <c r="M52" s="44">
        <f t="shared" si="71"/>
        <v>0.8760879629629631</v>
      </c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2.75" customHeight="1" x14ac:dyDescent="0.2">
      <c r="A53" s="39">
        <f t="shared" ref="A53:E53" si="72">A52+TIME(0,0,(3600*($O21-$O20)/(INDEX($T$5:$AB$6,MATCH(A$47,$S$5:$S$6,0),MATCH(CONCATENATE($P21,$Q21),$T$4:$AB$4,0)))+$T$8))</f>
        <v>0.6846875</v>
      </c>
      <c r="B53" s="40">
        <f t="shared" si="72"/>
        <v>0.72635416666666663</v>
      </c>
      <c r="C53" s="40">
        <f t="shared" si="72"/>
        <v>0.76802083333333326</v>
      </c>
      <c r="D53" s="40">
        <f t="shared" si="72"/>
        <v>0.8096875</v>
      </c>
      <c r="E53" s="40">
        <f t="shared" si="72"/>
        <v>0.85135416666666663</v>
      </c>
      <c r="F53" s="42">
        <f t="shared" ref="F53:H53" si="73">F37</f>
        <v>0.8</v>
      </c>
      <c r="G53" s="42">
        <f t="shared" si="73"/>
        <v>5</v>
      </c>
      <c r="H53" s="57" t="str">
        <f t="shared" si="73"/>
        <v>Stefanesti Primarie</v>
      </c>
      <c r="I53" s="40">
        <f t="shared" ref="I53:M53" si="74">I54+TIME(0,0,(3600*($O22-$O21)/(INDEX($T$5:$AB$6,MATCH(I$47,$S$5:$S$6,0),MATCH(CONCATENATE($P22,$Q22),$T$4:$AB$4,0)))+$T$8))</f>
        <v>0.70836805555555571</v>
      </c>
      <c r="J53" s="40">
        <f t="shared" si="74"/>
        <v>0.75003472222222234</v>
      </c>
      <c r="K53" s="40">
        <f t="shared" si="74"/>
        <v>0.79170138888888897</v>
      </c>
      <c r="L53" s="40">
        <f t="shared" si="74"/>
        <v>0.83336805555555571</v>
      </c>
      <c r="M53" s="44">
        <f t="shared" si="74"/>
        <v>0.87503472222222234</v>
      </c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2.75" customHeight="1" x14ac:dyDescent="0.2">
      <c r="A54" s="39">
        <f t="shared" ref="A54:E54" si="75">A53+TIME(0,0,(3600*($O22-$O21)/(INDEX($T$5:$AB$6,MATCH(A$47,$S$5:$S$6,0),MATCH(CONCATENATE($P22,$Q22),$T$4:$AB$4,0)))+$T$8))</f>
        <v>0.6859143518518519</v>
      </c>
      <c r="B54" s="40">
        <f t="shared" si="75"/>
        <v>0.72758101851851853</v>
      </c>
      <c r="C54" s="40">
        <f t="shared" si="75"/>
        <v>0.76924768518518516</v>
      </c>
      <c r="D54" s="40">
        <f t="shared" si="75"/>
        <v>0.8109143518518519</v>
      </c>
      <c r="E54" s="40">
        <f t="shared" si="75"/>
        <v>0.85258101851851853</v>
      </c>
      <c r="F54" s="42">
        <f t="shared" ref="F54:H54" si="76">F38</f>
        <v>1</v>
      </c>
      <c r="G54" s="42">
        <f t="shared" si="76"/>
        <v>6</v>
      </c>
      <c r="H54" s="57" t="str">
        <f t="shared" si="76"/>
        <v>Stefanesti Sat1</v>
      </c>
      <c r="I54" s="40">
        <f t="shared" ref="I54:M54" si="77">I55+TIME(0,0,(3600*($O23-$O22)/(INDEX($T$5:$AB$6,MATCH(I$47,$S$5:$S$6,0),MATCH(CONCATENATE($P23,$Q23),$T$4:$AB$4,0)))+$T$8))</f>
        <v>0.70714120370370381</v>
      </c>
      <c r="J54" s="40">
        <f t="shared" si="77"/>
        <v>0.74880787037037044</v>
      </c>
      <c r="K54" s="40">
        <f t="shared" si="77"/>
        <v>0.79047453703703707</v>
      </c>
      <c r="L54" s="40">
        <f t="shared" si="77"/>
        <v>0.83214120370370381</v>
      </c>
      <c r="M54" s="44">
        <f t="shared" si="77"/>
        <v>0.87380787037037044</v>
      </c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2.75" customHeight="1" x14ac:dyDescent="0.2">
      <c r="A55" s="39">
        <f t="shared" ref="A55:E55" si="78">A54+TIME(0,0,(3600*($O23-$O22)/(INDEX($T$5:$AB$6,MATCH(A$47,$S$5:$S$6,0),MATCH(CONCATENATE($P23,$Q23),$T$4:$AB$4,0)))+$T$8))</f>
        <v>0.68722222222222229</v>
      </c>
      <c r="B55" s="40">
        <f t="shared" si="78"/>
        <v>0.72888888888888892</v>
      </c>
      <c r="C55" s="40">
        <f t="shared" si="78"/>
        <v>0.77055555555555555</v>
      </c>
      <c r="D55" s="40">
        <f t="shared" si="78"/>
        <v>0.81222222222222229</v>
      </c>
      <c r="E55" s="40">
        <f t="shared" si="78"/>
        <v>0.85388888888888892</v>
      </c>
      <c r="F55" s="42">
        <f t="shared" ref="F55:H55" si="79">F39</f>
        <v>1.1000000000000001</v>
      </c>
      <c r="G55" s="42">
        <f t="shared" si="79"/>
        <v>7</v>
      </c>
      <c r="H55" s="57" t="str">
        <f t="shared" si="79"/>
        <v>Stefanesti Sat2</v>
      </c>
      <c r="I55" s="40">
        <f t="shared" ref="I55:M55" si="80">I56+TIME(0,0,(3600*($O24-$O23)/(INDEX($T$5:$AB$6,MATCH(I$47,$S$5:$S$6,0),MATCH(CONCATENATE($P24,$Q24),$T$4:$AB$4,0)))+$T$8))</f>
        <v>0.70583333333333342</v>
      </c>
      <c r="J55" s="40">
        <f t="shared" si="80"/>
        <v>0.74750000000000005</v>
      </c>
      <c r="K55" s="40">
        <f t="shared" si="80"/>
        <v>0.78916666666666668</v>
      </c>
      <c r="L55" s="40">
        <f t="shared" si="80"/>
        <v>0.83083333333333342</v>
      </c>
      <c r="M55" s="44">
        <f t="shared" si="80"/>
        <v>0.87250000000000005</v>
      </c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2.75" customHeight="1" x14ac:dyDescent="0.2">
      <c r="A56" s="39">
        <f t="shared" ref="A56:E56" si="81">A55+TIME(0,0,(3600*($O24-$O23)/(INDEX($T$5:$AB$6,MATCH(A$47,$S$5:$S$6,0),MATCH(CONCATENATE($P24,$Q24),$T$4:$AB$4,0)))+$T$8))</f>
        <v>0.68819444444444455</v>
      </c>
      <c r="B56" s="40">
        <f t="shared" si="81"/>
        <v>0.72986111111111118</v>
      </c>
      <c r="C56" s="40">
        <f t="shared" si="81"/>
        <v>0.77152777777777781</v>
      </c>
      <c r="D56" s="40">
        <f t="shared" si="81"/>
        <v>0.81319444444444455</v>
      </c>
      <c r="E56" s="40">
        <f t="shared" si="81"/>
        <v>0.85486111111111118</v>
      </c>
      <c r="F56" s="42">
        <f t="shared" ref="F56:H56" si="82">F40</f>
        <v>0.7</v>
      </c>
      <c r="G56" s="42">
        <f t="shared" si="82"/>
        <v>8</v>
      </c>
      <c r="H56" s="57" t="str">
        <f t="shared" si="82"/>
        <v>Stefanesti Sat3</v>
      </c>
      <c r="I56" s="49">
        <v>0.70486111111111116</v>
      </c>
      <c r="J56" s="49">
        <v>0.74652777777777779</v>
      </c>
      <c r="K56" s="49">
        <v>0.78819444444444442</v>
      </c>
      <c r="L56" s="49">
        <v>0.82986111111111116</v>
      </c>
      <c r="M56" s="50">
        <v>0.87152777777777779</v>
      </c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2.75" customHeight="1" x14ac:dyDescent="0.2">
      <c r="A57" s="39"/>
      <c r="B57" s="40"/>
      <c r="C57" s="40"/>
      <c r="D57" s="40"/>
      <c r="E57" s="40"/>
      <c r="F57" s="42"/>
      <c r="G57" s="42"/>
      <c r="H57" s="43"/>
      <c r="I57" s="40"/>
      <c r="J57" s="40"/>
      <c r="K57" s="40"/>
      <c r="L57" s="40"/>
      <c r="M57" s="44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2.75" customHeight="1" x14ac:dyDescent="0.2">
      <c r="A58" s="51" t="s">
        <v>56</v>
      </c>
      <c r="B58" s="52" t="s">
        <v>56</v>
      </c>
      <c r="C58" s="52" t="s">
        <v>56</v>
      </c>
      <c r="D58" s="52" t="s">
        <v>56</v>
      </c>
      <c r="E58" s="52" t="s">
        <v>56</v>
      </c>
      <c r="F58" s="53"/>
      <c r="G58" s="53"/>
      <c r="H58" s="54"/>
      <c r="I58" s="52" t="str">
        <f t="shared" ref="I58:M58" si="83">A58</f>
        <v>1=7</v>
      </c>
      <c r="J58" s="52" t="str">
        <f t="shared" si="83"/>
        <v>1=7</v>
      </c>
      <c r="K58" s="52" t="str">
        <f t="shared" si="83"/>
        <v>1=7</v>
      </c>
      <c r="L58" s="52" t="str">
        <f t="shared" si="83"/>
        <v>1=7</v>
      </c>
      <c r="M58" s="55" t="str">
        <f t="shared" si="83"/>
        <v>1=7</v>
      </c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2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2.75" customHeight="1" x14ac:dyDescent="0.2">
      <c r="A60" s="2"/>
      <c r="B60" s="2"/>
      <c r="C60" s="2"/>
      <c r="D60" s="2"/>
      <c r="E60" s="2"/>
      <c r="F60" s="2"/>
      <c r="G60" s="2"/>
      <c r="H60" s="2"/>
      <c r="I60" s="2" t="s">
        <v>67</v>
      </c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6.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6.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6.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6.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6.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2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2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2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2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2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2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2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2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2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2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2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2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2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2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2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2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2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:28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:28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:28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:28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:28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:28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:28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:28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:28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:28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:28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:28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spans="1:28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spans="1:28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1:28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1:28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spans="1:28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spans="1:28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1:28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1:28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spans="1:28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spans="1:28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1:28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1:28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spans="1:28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spans="1:28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1:28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1:28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spans="1:28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spans="1:28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1:28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1:28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spans="1:28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spans="1:28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1:28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1:28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spans="1:28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spans="1:28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1:28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1:28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spans="1:28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spans="1:28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1:28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1:28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spans="1:28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spans="1:28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1:28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1:28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spans="1:28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spans="1:28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1:28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1:28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spans="1:28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spans="1:28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spans="1:28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spans="1:28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spans="1:28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spans="1:28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spans="1:28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spans="1:28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spans="1:28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spans="1:28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spans="1:28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spans="1:28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spans="1:28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spans="1:28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spans="1:28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spans="1:28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spans="1:28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 spans="1:28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 spans="1:28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 spans="1:28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 spans="1:28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 spans="1:28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 spans="1:28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 spans="1:28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 spans="1:28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 spans="1:28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 spans="1:28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 spans="1:28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 spans="1:28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 spans="1:28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 spans="1:28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 spans="1:28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 spans="1:28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 spans="1:28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 spans="1:28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 spans="1:28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 spans="1:28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 spans="1:28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 spans="1:28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 spans="1:28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 spans="1:28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 spans="1:28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 spans="1:28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 spans="1:28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 spans="1:28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 spans="1:28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 spans="1:28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 spans="1:28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 spans="1:28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 spans="1:28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 spans="1:28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 spans="1:28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 spans="1:28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 spans="1:28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 spans="1:28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 spans="1:28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 spans="1:28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 spans="1:28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 spans="1:28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 spans="1:28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 spans="1:28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 spans="1:28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 spans="1:28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 spans="1:28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 spans="1:28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 spans="1:28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 spans="1:28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 spans="1:28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 spans="1:28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 spans="1:28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 spans="1:28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 spans="1:28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 spans="1:28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 spans="1:28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 spans="1:28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 spans="1:28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 spans="1:28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 spans="1:28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 spans="1:28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 spans="1:28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 spans="1:28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 spans="1:28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 spans="1:28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 spans="1:28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 spans="1:28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 spans="1:28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 spans="1:28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 spans="1:28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 spans="1:28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 spans="1:28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 spans="1:28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 spans="1:28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 spans="1:28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 spans="1:28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 spans="1:28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 spans="1:28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 spans="1:28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 spans="1:28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 spans="1:28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 spans="1:28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 spans="1:28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 spans="1:28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 spans="1:28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 spans="1:28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 spans="1:28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 spans="1:28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 spans="1:28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 spans="1:28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 spans="1:28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 spans="1:28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 spans="1:28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 spans="1:28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 spans="1:28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 spans="1:28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 spans="1:28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 spans="1:28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 spans="1:28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 spans="1:28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 spans="1:28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 spans="1:28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 spans="1:28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 spans="1:28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 spans="1:28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 spans="1:28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 spans="1:28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 spans="1:28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 spans="1:28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 spans="1:28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 spans="1:28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 spans="1:28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 spans="1:28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 spans="1:28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 spans="1:28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spans="1:28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 spans="1:28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spans="1:28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spans="1:28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spans="1:28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spans="1:28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 spans="1:28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spans="1:28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spans="1:28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spans="1:28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spans="1:28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spans="1:28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 spans="1:28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spans="1:28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spans="1:28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spans="1:28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 spans="1:28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spans="1:28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spans="1:28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spans="1:28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 spans="1:28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 spans="1:28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 spans="1:28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spans="1:28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spans="1:28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spans="1:28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 spans="1:28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 spans="1:28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spans="1:28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 spans="1:28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spans="1:28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spans="1:28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 spans="1:28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 spans="1:28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spans="1:28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 spans="1:28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 spans="1:28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 spans="1:28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 spans="1:28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 spans="1:28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 spans="1:28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spans="1:28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spans="1:28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spans="1:28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 spans="1:28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spans="1:28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spans="1:28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 spans="1:28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 spans="1:28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 spans="1:28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 spans="1:28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 spans="1:28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spans="1:28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spans="1:28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 spans="1:28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 spans="1:28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 spans="1:28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spans="1:28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 spans="1:28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 spans="1:28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 spans="1:28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 spans="1:28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 spans="1:28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spans="1:28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 spans="1:28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spans="1:28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 spans="1:28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 spans="1:28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spans="1:28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spans="1:28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spans="1:28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 spans="1:28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 spans="1:28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spans="1:28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 spans="1:28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spans="1:28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 spans="1:28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 spans="1:28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 spans="1:28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spans="1:28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 spans="1:28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spans="1:28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 spans="1:28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 spans="1:28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 spans="1:28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 spans="1:28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 spans="1:28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 spans="1:28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 spans="1:28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 spans="1:28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 spans="1:28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 spans="1:28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 spans="1:28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spans="1:28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 spans="1:28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 spans="1:28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spans="1:28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spans="1:28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 spans="1:28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 spans="1:28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 spans="1:28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 spans="1:28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 spans="1:28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 spans="1:28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 spans="1:28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 spans="1:28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 spans="1:28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 spans="1:28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 spans="1:28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 spans="1:28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 spans="1:28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 spans="1:28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 spans="1:28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 spans="1:28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 spans="1:28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 spans="1:28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 spans="1:28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 spans="1:28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 spans="1:28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 spans="1:28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 spans="1:28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 spans="1:28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 spans="1:28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 spans="1:28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 spans="1:28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spans="1:28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 spans="1:28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 spans="1:28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 spans="1:28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 spans="1:28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 spans="1:28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spans="1:28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 spans="1:28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 spans="1:28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 spans="1:28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 spans="1:28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 spans="1:28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 spans="1:28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 spans="1:28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 spans="1:28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 spans="1:28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 spans="1:28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 spans="1:28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 spans="1:28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 spans="1:28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 spans="1:28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 spans="1:28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 spans="1:28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 spans="1:28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 spans="1:28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 spans="1:28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 spans="1:28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 spans="1:28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 spans="1:28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 spans="1:28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 spans="1:28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 spans="1:28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 spans="1:28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 spans="1:28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 spans="1:28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 spans="1:28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 spans="1:28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 spans="1:28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 spans="1:28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 spans="1:28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 spans="1:28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 spans="1:28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 spans="1:28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 spans="1:28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 spans="1:28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 spans="1:28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 spans="1:28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 spans="1:28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 spans="1:28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 spans="1:28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 spans="1:28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 spans="1:28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 spans="1:28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 spans="1:28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spans="1:28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spans="1:28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spans="1:28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spans="1:28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spans="1:28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spans="1:28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spans="1:28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spans="1:28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spans="1:28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spans="1:28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spans="1:28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spans="1:28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spans="1:28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spans="1:28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spans="1:28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spans="1:28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spans="1:28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spans="1:28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spans="1:28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spans="1:28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spans="1:28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spans="1:28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spans="1:28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spans="1:28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spans="1:28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spans="1:28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spans="1:28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spans="1:28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spans="1:28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spans="1:28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spans="1:28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spans="1:28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spans="1:28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spans="1:28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spans="1:28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spans="1:28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spans="1:28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spans="1:28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spans="1:28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spans="1:28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spans="1:28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spans="1:28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spans="1:28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spans="1:28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spans="1:28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spans="1:28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spans="1:28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spans="1:28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spans="1:28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spans="1:28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spans="1:28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spans="1:28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spans="1:28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spans="1:28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spans="1:28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spans="1:28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 spans="1:28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 spans="1:28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 spans="1:28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 spans="1:28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 spans="1:28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 spans="1:28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 spans="1:28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 spans="1:28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 spans="1:28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 spans="1:28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 spans="1:28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 spans="1:28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 spans="1:28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 spans="1:28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 spans="1:28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 spans="1:28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 spans="1:28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 spans="1:28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 spans="1:28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 spans="1:28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 spans="1:28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 spans="1:28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 spans="1:28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 spans="1:28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 spans="1:28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 spans="1:28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 spans="1:28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 spans="1:28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 spans="1:28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 spans="1:28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 spans="1:28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 spans="1:28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 spans="1:28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 spans="1:28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 spans="1:28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 spans="1:28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 spans="1:28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 spans="1:28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 spans="1:28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 spans="1:28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 spans="1:28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 spans="1:28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 spans="1:28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 spans="1:28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 spans="1:28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 spans="1:28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 spans="1:28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 spans="1:28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 spans="1:28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 spans="1:28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 spans="1:28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 spans="1:28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 spans="1:28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 spans="1:28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 spans="1:28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 spans="1:28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 spans="1:28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 spans="1:28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 spans="1:28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 spans="1:28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 spans="1:28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 spans="1:28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 spans="1:28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 spans="1:28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 spans="1:28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 spans="1:28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 spans="1:28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 spans="1:28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 spans="1:28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 spans="1:28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 spans="1:28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 spans="1:28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 spans="1:28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 spans="1:28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 spans="1:28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 spans="1:28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 spans="1:28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 spans="1:28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 spans="1:28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 spans="1:28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 spans="1:28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 spans="1:28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 spans="1:28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 spans="1:28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 spans="1:28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 spans="1:28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 spans="1:28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 spans="1:28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 spans="1:28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 spans="1:28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 spans="1:28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 spans="1:28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 spans="1:28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 spans="1:28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 spans="1:28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 spans="1:28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 spans="1:28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 spans="1:28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 spans="1:28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 spans="1:28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 spans="1:28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 spans="1:28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 spans="1:28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 spans="1:28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 spans="1:28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 spans="1:28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 spans="1:28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 spans="1:28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 spans="1:28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 spans="1:28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 spans="1:28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 spans="1:28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 spans="1:28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 spans="1:28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 spans="1:28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 spans="1:28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 spans="1:28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 spans="1:28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 spans="1:28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 spans="1:28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 spans="1:28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 spans="1:28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 spans="1:28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 spans="1:28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 spans="1:28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 spans="1:28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 spans="1:28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 spans="1:28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 spans="1:28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 spans="1:28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 spans="1:28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 spans="1:28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 spans="1:28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 spans="1:28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 spans="1:28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 spans="1:28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 spans="1:28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 spans="1:28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 spans="1:28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 spans="1:28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 spans="1:28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 spans="1:28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 spans="1:28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 spans="1:28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 spans="1:28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 spans="1:28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 spans="1:28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 spans="1:28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 spans="1:28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 spans="1:28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 spans="1:28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 spans="1:28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 spans="1:28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 spans="1:28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 spans="1:28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 spans="1:28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 spans="1:28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 spans="1:28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 spans="1:28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 spans="1:28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 spans="1:28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 spans="1:28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 spans="1:28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 spans="1:28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 spans="1:28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 spans="1:28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 spans="1:28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 spans="1:28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 spans="1:28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 spans="1:28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 spans="1:28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 spans="1:28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 spans="1:28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 spans="1:28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 spans="1:28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 spans="1:28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 spans="1:28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 spans="1:28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 spans="1:28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 spans="1:28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 spans="1:28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 spans="1:28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 spans="1:28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 spans="1:28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 spans="1:28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 spans="1:28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 spans="1:28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 spans="1:28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 spans="1:28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 spans="1:28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 spans="1:28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 spans="1:28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 spans="1:28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 spans="1:28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 spans="1:28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 spans="1:28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 spans="1:28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 spans="1:28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 spans="1:28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 spans="1:28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 spans="1:28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 spans="1:28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 spans="1:28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 spans="1:28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 spans="1:28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 spans="1:28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 spans="1:28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 spans="1:28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 spans="1:28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 spans="1:28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 spans="1:28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 spans="1:28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 spans="1:28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 spans="1:28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 spans="1:28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 spans="1:28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 spans="1:28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 spans="1:28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 spans="1:28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 spans="1:28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 spans="1:28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 spans="1:28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 spans="1:28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 spans="1:28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 spans="1:28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 spans="1:28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 spans="1:28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 spans="1:28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</sheetData>
  <mergeCells count="16">
    <mergeCell ref="A6:M6"/>
    <mergeCell ref="A7:M7"/>
    <mergeCell ref="A9:H9"/>
    <mergeCell ref="A10:M10"/>
    <mergeCell ref="A12:E12"/>
    <mergeCell ref="I12:M12"/>
    <mergeCell ref="I13:M13"/>
    <mergeCell ref="I44:M44"/>
    <mergeCell ref="I45:M45"/>
    <mergeCell ref="A13:E13"/>
    <mergeCell ref="A28:E28"/>
    <mergeCell ref="I28:M28"/>
    <mergeCell ref="A29:E29"/>
    <mergeCell ref="I29:M29"/>
    <mergeCell ref="A44:E44"/>
    <mergeCell ref="A45:E45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2022-03-28T12:20:17Z</dcterms:modified>
</cp:coreProperties>
</file>